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cindudzic/Documents/Praca/Aquaplast/"/>
    </mc:Choice>
  </mc:AlternateContent>
  <xr:revisionPtr revIDLastSave="0" documentId="13_ncr:9_{B3889D14-DA10-0246-8575-FBC7FDF14403}" xr6:coauthVersionLast="47" xr6:coauthVersionMax="47" xr10:uidLastSave="{00000000-0000-0000-0000-000000000000}"/>
  <bookViews>
    <workbookView xWindow="0" yWindow="500" windowWidth="35840" windowHeight="20720" xr2:uid="{A5FBD9DF-737F-4740-B564-A41E718A4615}"/>
  </bookViews>
  <sheets>
    <sheet name="Victoria 125" sheetId="1" r:id="rId1"/>
    <sheet name="Victoria 125 Metalic" sheetId="5" r:id="rId2"/>
    <sheet name="Victoria 150" sheetId="6" r:id="rId3"/>
    <sheet name="Victoria 150 Metalic" sheetId="7" r:id="rId4"/>
    <sheet name="Victoria 150 Superior Matta" sheetId="8" r:id="rId5"/>
    <sheet name="Kolory pokryć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" i="8" l="1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C14" i="8"/>
  <c r="H34" i="7"/>
  <c r="H25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3" i="7"/>
  <c r="H32" i="7"/>
  <c r="H31" i="7"/>
  <c r="H30" i="7"/>
  <c r="H29" i="7"/>
  <c r="H28" i="7"/>
  <c r="H27" i="7"/>
  <c r="H26" i="7"/>
  <c r="H24" i="7"/>
  <c r="H23" i="7"/>
  <c r="H22" i="7"/>
  <c r="H21" i="7"/>
  <c r="H20" i="7"/>
  <c r="C14" i="7"/>
  <c r="H34" i="6"/>
  <c r="H2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3" i="6"/>
  <c r="H32" i="6"/>
  <c r="H31" i="6"/>
  <c r="H30" i="6"/>
  <c r="H29" i="6"/>
  <c r="H28" i="6"/>
  <c r="H27" i="6"/>
  <c r="H26" i="6"/>
  <c r="H24" i="6"/>
  <c r="H23" i="6"/>
  <c r="H22" i="6"/>
  <c r="H21" i="6"/>
  <c r="H20" i="6"/>
  <c r="C14" i="6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C14" i="5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1" i="1"/>
  <c r="K22" i="1"/>
  <c r="K23" i="1"/>
  <c r="K24" i="1"/>
  <c r="K25" i="1"/>
  <c r="K26" i="1"/>
  <c r="K27" i="1"/>
  <c r="K28" i="1"/>
  <c r="K29" i="1"/>
  <c r="K20" i="1"/>
  <c r="C14" i="1"/>
  <c r="C66" i="8" l="1"/>
  <c r="C68" i="8" s="1"/>
  <c r="C69" i="8" s="1"/>
  <c r="C70" i="8" s="1"/>
  <c r="C66" i="7"/>
  <c r="C68" i="7" s="1"/>
  <c r="C69" i="7" s="1"/>
  <c r="C70" i="7" s="1"/>
  <c r="C69" i="6"/>
  <c r="C71" i="6" s="1"/>
  <c r="C72" i="6" s="1"/>
  <c r="C73" i="6" s="1"/>
  <c r="C67" i="5"/>
  <c r="C69" i="5" s="1"/>
  <c r="C70" i="5" s="1"/>
  <c r="C71" i="5" s="1"/>
  <c r="C67" i="1"/>
  <c r="C69" i="1" s="1"/>
  <c r="C70" i="1" s="1"/>
  <c r="C71" i="1" s="1"/>
</calcChain>
</file>

<file path=xl/sharedStrings.xml><?xml version="1.0" encoding="utf-8"?>
<sst xmlns="http://schemas.openxmlformats.org/spreadsheetml/2006/main" count="696" uniqueCount="151">
  <si>
    <t>Zamawiający:</t>
  </si>
  <si>
    <t>(w formacie RRRR-MM-DD)</t>
  </si>
  <si>
    <t>CENA NETTO PLN/SZT.</t>
  </si>
  <si>
    <t>wartość netto PLN</t>
  </si>
  <si>
    <t>rabat</t>
  </si>
  <si>
    <t>wartość netto po rabacie</t>
  </si>
  <si>
    <t>VAT 23%</t>
  </si>
  <si>
    <t>wartość brutto PLN</t>
  </si>
  <si>
    <t>data i podpis zamawiającego</t>
  </si>
  <si>
    <t>00000</t>
  </si>
  <si>
    <t>00</t>
  </si>
  <si>
    <t>01</t>
  </si>
  <si>
    <t>02</t>
  </si>
  <si>
    <t>03</t>
  </si>
  <si>
    <t>04</t>
  </si>
  <si>
    <t>Rynna półokrągła</t>
  </si>
  <si>
    <t>Rozmiar</t>
  </si>
  <si>
    <t>Nazwa elementu</t>
  </si>
  <si>
    <t>Kod produktu</t>
  </si>
  <si>
    <t>Ilość</t>
  </si>
  <si>
    <t>125 x 2000</t>
  </si>
  <si>
    <t>125 x 3000</t>
  </si>
  <si>
    <t>WYCENA - Aquaplast Victoria 125</t>
  </si>
  <si>
    <t>Złączka rynny</t>
  </si>
  <si>
    <t>125 x 4000</t>
  </si>
  <si>
    <t>125</t>
  </si>
  <si>
    <t>06</t>
  </si>
  <si>
    <t>06S</t>
  </si>
  <si>
    <t>Lej spustowy</t>
  </si>
  <si>
    <t>Narożnik zewnętrzny</t>
  </si>
  <si>
    <t>Narożnik wewnętrzny</t>
  </si>
  <si>
    <t>07</t>
  </si>
  <si>
    <t>07S</t>
  </si>
  <si>
    <t>125 x 90°</t>
  </si>
  <si>
    <t>125 x kąt dowolny</t>
  </si>
  <si>
    <t>08U</t>
  </si>
  <si>
    <t>Zaślepka uniwersalna</t>
  </si>
  <si>
    <t>Uchwyt stalowy wewnętrzny ECO</t>
  </si>
  <si>
    <t>09E</t>
  </si>
  <si>
    <t>Hak krótki z adapterem</t>
  </si>
  <si>
    <t>09A</t>
  </si>
  <si>
    <t>Hak stalowy czołowy z blaszką</t>
  </si>
  <si>
    <t>09X</t>
  </si>
  <si>
    <t>Hak krótki wzmocniony (grubość 5 mm)</t>
  </si>
  <si>
    <t>09Z</t>
  </si>
  <si>
    <t>Hak nakrokwiowy z blaszką (grubość 5 mm)</t>
  </si>
  <si>
    <t>Hak nakrokwiowy długi z blaszką (30 cm) (grubość 5 mm)</t>
  </si>
  <si>
    <t>09PB</t>
  </si>
  <si>
    <t>30P30</t>
  </si>
  <si>
    <t>30</t>
  </si>
  <si>
    <t>Hak nakrokwiowy wzmocniony (grubość 5 mm)</t>
  </si>
  <si>
    <t>10</t>
  </si>
  <si>
    <t>100 x 1000</t>
  </si>
  <si>
    <t>10MB</t>
  </si>
  <si>
    <t>na wymiar mb</t>
  </si>
  <si>
    <t>Rura spustowa 100 mm</t>
  </si>
  <si>
    <t>11</t>
  </si>
  <si>
    <t>11 4M</t>
  </si>
  <si>
    <t>100 x 3000</t>
  </si>
  <si>
    <t>100 x 4000</t>
  </si>
  <si>
    <t>Mocownik do płyty warstwowej</t>
  </si>
  <si>
    <t>17PW</t>
  </si>
  <si>
    <t>Wylewka</t>
  </si>
  <si>
    <t>13</t>
  </si>
  <si>
    <t>100</t>
  </si>
  <si>
    <t>14</t>
  </si>
  <si>
    <t>Kolano rury spustowej</t>
  </si>
  <si>
    <t>Trójnik rury spustowej</t>
  </si>
  <si>
    <t>15</t>
  </si>
  <si>
    <t>100/100/67''</t>
  </si>
  <si>
    <t>100 mm</t>
  </si>
  <si>
    <t>99</t>
  </si>
  <si>
    <t>Złączka rury</t>
  </si>
  <si>
    <t>XX 23</t>
  </si>
  <si>
    <t>Rewizja - łapacz wody METAL</t>
  </si>
  <si>
    <t>Obejma rury ECO</t>
  </si>
  <si>
    <t>17</t>
  </si>
  <si>
    <t>Obejma rury</t>
  </si>
  <si>
    <t>17S</t>
  </si>
  <si>
    <t>Łapacz wody 100 PVC</t>
  </si>
  <si>
    <t>23</t>
  </si>
  <si>
    <t>Studzienka PVC odpływowa rury pozioma</t>
  </si>
  <si>
    <t>24</t>
  </si>
  <si>
    <t>Studzienka PVC odpływowa rury pionowa</t>
  </si>
  <si>
    <t>24P</t>
  </si>
  <si>
    <t>Redukcja wielostopniowa</t>
  </si>
  <si>
    <t>Dybel (śruba)</t>
  </si>
  <si>
    <t>D100</t>
  </si>
  <si>
    <t>100 x 8 x 100</t>
  </si>
  <si>
    <t>D160</t>
  </si>
  <si>
    <t>100 x 8 x 160</t>
  </si>
  <si>
    <t>D220</t>
  </si>
  <si>
    <t>100 x 8 x 220</t>
  </si>
  <si>
    <t>D250</t>
  </si>
  <si>
    <t>100 x 8 x 250</t>
  </si>
  <si>
    <t>D300</t>
  </si>
  <si>
    <t>100 x 8 x 300</t>
  </si>
  <si>
    <t>D350</t>
  </si>
  <si>
    <t>100 x 8 x 350</t>
  </si>
  <si>
    <t>D400</t>
  </si>
  <si>
    <t>100 x 8 x 400</t>
  </si>
  <si>
    <t>Bezbarwny uszczelniacz - klej</t>
  </si>
  <si>
    <t>Lakier</t>
  </si>
  <si>
    <t>U</t>
  </si>
  <si>
    <t>L</t>
  </si>
  <si>
    <t>80 ml</t>
  </si>
  <si>
    <t>20 ml</t>
  </si>
  <si>
    <t>RR2H3</t>
  </si>
  <si>
    <t>RR23</t>
  </si>
  <si>
    <t>RR33</t>
  </si>
  <si>
    <t>RR887</t>
  </si>
  <si>
    <t>RR32</t>
  </si>
  <si>
    <t>RR750</t>
  </si>
  <si>
    <t>RR29</t>
  </si>
  <si>
    <t>RR20</t>
  </si>
  <si>
    <t>PODSUMOWANIE ZAMÓWIENIA:</t>
  </si>
  <si>
    <t>WYCENA - Aquaplast Victoria 125 Metalic</t>
  </si>
  <si>
    <t>RR11</t>
  </si>
  <si>
    <t>na wymiar
125 x mb</t>
  </si>
  <si>
    <t xml:space="preserve">Numer: </t>
  </si>
  <si>
    <t xml:space="preserve">Nazwa: </t>
  </si>
  <si>
    <t xml:space="preserve">Adres: </t>
  </si>
  <si>
    <t xml:space="preserve">Telefon: </t>
  </si>
  <si>
    <t xml:space="preserve">Wybrany kolor </t>
  </si>
  <si>
    <t>63/70/75/80/90 /100/110 mm</t>
  </si>
  <si>
    <t>Data odbioru/dostawy:</t>
  </si>
  <si>
    <t>125 Metalic</t>
  </si>
  <si>
    <t>WYCENA - Aquaplast Victoria 150</t>
  </si>
  <si>
    <t>na wymiar
150 x mb</t>
  </si>
  <si>
    <t>150 x 2000</t>
  </si>
  <si>
    <t>150 x 3000</t>
  </si>
  <si>
    <t>150 x 4000</t>
  </si>
  <si>
    <t>150</t>
  </si>
  <si>
    <t>150 x 90°</t>
  </si>
  <si>
    <t>150 x kąt dowolny</t>
  </si>
  <si>
    <t>Złączka rynny z klipsem</t>
  </si>
  <si>
    <t>150 x 100</t>
  </si>
  <si>
    <t>150 x 120</t>
  </si>
  <si>
    <t>Hak Combi</t>
  </si>
  <si>
    <t>09C</t>
  </si>
  <si>
    <t>150 Metalic</t>
  </si>
  <si>
    <t>RR40 Metalic</t>
  </si>
  <si>
    <t>RR41 Metalic</t>
  </si>
  <si>
    <t>RR11 Metalic</t>
  </si>
  <si>
    <t>WYCENA - Aquaplast Victoria 150 Metalic</t>
  </si>
  <si>
    <t>WYCENA - Aquaplast Victoria 150 Superior Matta</t>
  </si>
  <si>
    <t>150 Superior Matta</t>
  </si>
  <si>
    <t>RR2H3 Mat</t>
  </si>
  <si>
    <t>RR23 Mat</t>
  </si>
  <si>
    <t>RR33 Mat</t>
  </si>
  <si>
    <t>Obejma rury z gumą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</si>
</sst>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6">
    <font>
      <sz val="12"/>
      <color theme="1"/>
      <name val="Calibri"/>
      <family val="2"/>
      <charset val="238"/>
      <scheme val="minor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sz val="10"/>
      <color theme="1" tint="0.499984740745262"/>
      <name val="Verdana"/>
      <family val="2"/>
      <charset val="238"/>
    </font>
    <font>
      <b/>
      <sz val="10"/>
      <color rgb="FF0000FF"/>
      <name val="Verdana"/>
      <family val="2"/>
      <charset val="238"/>
    </font>
    <font>
      <b/>
      <sz val="8"/>
      <color rgb="FF0033CC"/>
      <name val="Verdana"/>
      <family val="2"/>
      <charset val="238"/>
    </font>
    <font>
      <sz val="8"/>
      <name val="Verdana"/>
      <family val="2"/>
      <charset val="238"/>
    </font>
    <font>
      <b/>
      <sz val="7"/>
      <name val="Verdana"/>
      <family val="2"/>
      <charset val="238"/>
    </font>
    <font>
      <sz val="8"/>
      <color indexed="55"/>
      <name val="Verdana"/>
      <family val="2"/>
      <charset val="238"/>
    </font>
    <font>
      <b/>
      <sz val="8"/>
      <name val="Verdana"/>
      <family val="2"/>
      <charset val="238"/>
    </font>
    <font>
      <b/>
      <sz val="8"/>
      <color indexed="12"/>
      <name val="Verdana"/>
      <family val="2"/>
      <charset val="238"/>
    </font>
    <font>
      <sz val="8"/>
      <color indexed="12"/>
      <name val="Verdana"/>
      <family val="2"/>
      <charset val="238"/>
    </font>
    <font>
      <sz val="8"/>
      <color theme="1"/>
      <name val="Verdana"/>
      <family val="2"/>
      <charset val="238"/>
    </font>
    <font>
      <sz val="8"/>
      <color rgb="FF000000"/>
      <name val="Verdana"/>
      <family val="2"/>
      <charset val="238"/>
    </font>
    <font>
      <b/>
      <sz val="8"/>
      <color indexed="10"/>
      <name val="Verdana"/>
      <family val="2"/>
      <charset val="238"/>
    </font>
    <font>
      <sz val="10"/>
      <name val="Arial"/>
      <family val="2"/>
      <charset val="238"/>
    </font>
    <font>
      <b/>
      <sz val="8"/>
      <color theme="1"/>
      <name val="Arial Bold"/>
      <charset val="238"/>
    </font>
    <font>
      <b/>
      <i/>
      <sz val="9"/>
      <name val="Verdana"/>
      <family val="2"/>
    </font>
    <font>
      <b/>
      <sz val="7"/>
      <name val="Verdana"/>
      <family val="2"/>
    </font>
    <font>
      <b/>
      <sz val="8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2"/>
      <name val="Verdana"/>
      <family val="2"/>
    </font>
    <font>
      <sz val="10"/>
      <color theme="1"/>
      <name val="Verdana"/>
      <family val="2"/>
      <charset val="238"/>
    </font>
    <font>
      <b/>
      <sz val="7"/>
      <color theme="1"/>
      <name val="Verdana"/>
      <family val="2"/>
      <charset val="238"/>
    </font>
    <font>
      <b/>
      <sz val="10"/>
      <color theme="0" tint="-0.499984740745262"/>
      <name val="Verdana"/>
      <family val="2"/>
    </font>
    <font>
      <b/>
      <sz val="12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1" fontId="10" fillId="2" borderId="0" xfId="0" applyNumberFormat="1" applyFont="1" applyFill="1" applyAlignment="1" applyProtection="1">
      <alignment horizont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2" borderId="0" xfId="0" applyFont="1" applyFill="1"/>
    <xf numFmtId="49" fontId="1" fillId="2" borderId="0" xfId="0" applyNumberFormat="1" applyFont="1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/>
    <xf numFmtId="49" fontId="6" fillId="2" borderId="0" xfId="0" applyNumberFormat="1" applyFont="1" applyFill="1" applyAlignment="1">
      <alignment horizontal="center"/>
    </xf>
    <xf numFmtId="1" fontId="6" fillId="2" borderId="0" xfId="0" applyNumberFormat="1" applyFont="1" applyFill="1" applyAlignment="1">
      <alignment horizontal="right"/>
    </xf>
    <xf numFmtId="0" fontId="13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49" fontId="15" fillId="2" borderId="0" xfId="0" applyNumberFormat="1" applyFont="1" applyFill="1"/>
    <xf numFmtId="0" fontId="2" fillId="2" borderId="0" xfId="0" applyFont="1" applyFill="1" applyAlignment="1">
      <alignment vertical="top"/>
    </xf>
    <xf numFmtId="49" fontId="9" fillId="2" borderId="1" xfId="0" applyNumberFormat="1" applyFont="1" applyFill="1" applyBorder="1" applyAlignment="1">
      <alignment vertical="center"/>
    </xf>
    <xf numFmtId="164" fontId="12" fillId="2" borderId="1" xfId="0" applyNumberFormat="1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/>
    </xf>
    <xf numFmtId="0" fontId="9" fillId="2" borderId="7" xfId="0" applyFont="1" applyFill="1" applyBorder="1" applyAlignment="1">
      <alignment horizontal="right"/>
    </xf>
    <xf numFmtId="0" fontId="9" fillId="2" borderId="8" xfId="0" applyFont="1" applyFill="1" applyBorder="1" applyAlignment="1">
      <alignment horizontal="right"/>
    </xf>
    <xf numFmtId="0" fontId="1" fillId="2" borderId="9" xfId="0" applyFont="1" applyFill="1" applyBorder="1"/>
    <xf numFmtId="0" fontId="9" fillId="2" borderId="0" xfId="0" applyFont="1" applyFill="1" applyAlignment="1">
      <alignment horizontal="right"/>
    </xf>
    <xf numFmtId="4" fontId="9" fillId="2" borderId="10" xfId="0" applyNumberFormat="1" applyFont="1" applyFill="1" applyBorder="1"/>
    <xf numFmtId="0" fontId="14" fillId="2" borderId="0" xfId="0" applyFont="1" applyFill="1" applyAlignment="1">
      <alignment horizontal="right"/>
    </xf>
    <xf numFmtId="9" fontId="14" fillId="2" borderId="10" xfId="0" applyNumberFormat="1" applyFont="1" applyFill="1" applyBorder="1" applyProtection="1">
      <protection locked="0"/>
    </xf>
    <xf numFmtId="4" fontId="9" fillId="2" borderId="10" xfId="0" applyNumberFormat="1" applyFont="1" applyFill="1" applyBorder="1" applyProtection="1">
      <protection locked="0"/>
    </xf>
    <xf numFmtId="0" fontId="1" fillId="2" borderId="11" xfId="0" applyFont="1" applyFill="1" applyBorder="1"/>
    <xf numFmtId="0" fontId="9" fillId="2" borderId="12" xfId="0" applyFont="1" applyFill="1" applyBorder="1" applyAlignment="1">
      <alignment horizontal="right"/>
    </xf>
    <xf numFmtId="4" fontId="9" fillId="2" borderId="13" xfId="0" applyNumberFormat="1" applyFont="1" applyFill="1" applyBorder="1"/>
    <xf numFmtId="0" fontId="6" fillId="2" borderId="0" xfId="0" applyFont="1" applyFill="1" applyAlignment="1">
      <alignment horizontal="left"/>
    </xf>
    <xf numFmtId="1" fontId="19" fillId="2" borderId="1" xfId="0" applyNumberFormat="1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Alignment="1">
      <alignment horizontal="right"/>
    </xf>
    <xf numFmtId="0" fontId="9" fillId="2" borderId="10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>
      <alignment horizontal="left"/>
    </xf>
    <xf numFmtId="0" fontId="24" fillId="2" borderId="0" xfId="0" applyFont="1" applyFill="1" applyAlignment="1" applyProtection="1">
      <alignment horizontal="right" vertical="center"/>
      <protection locked="0"/>
    </xf>
    <xf numFmtId="0" fontId="18" fillId="2" borderId="1" xfId="0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4" fillId="2" borderId="0" xfId="0" applyNumberFormat="1" applyFont="1" applyFill="1" applyAlignment="1" applyProtection="1">
      <alignment horizontal="center"/>
      <protection locked="0"/>
    </xf>
    <xf numFmtId="0" fontId="0" fillId="2" borderId="0" xfId="0" applyFill="1" applyAlignment="1">
      <alignment horizontal="right"/>
    </xf>
    <xf numFmtId="0" fontId="2" fillId="0" borderId="0" xfId="0" applyFont="1" applyAlignment="1">
      <alignment vertical="top"/>
    </xf>
    <xf numFmtId="0" fontId="16" fillId="0" borderId="0" xfId="0" applyFont="1" applyAlignment="1">
      <alignment horizontal="left" vertical="center"/>
    </xf>
    <xf numFmtId="0" fontId="1" fillId="0" borderId="0" xfId="0" applyFont="1"/>
    <xf numFmtId="0" fontId="5" fillId="0" borderId="0" xfId="0" applyFont="1" applyAlignment="1">
      <alignment horizontal="right" vertical="top"/>
    </xf>
    <xf numFmtId="0" fontId="7" fillId="0" borderId="0" xfId="0" applyFont="1"/>
    <xf numFmtId="1" fontId="11" fillId="0" borderId="0" xfId="0" applyNumberFormat="1" applyFont="1" applyAlignment="1">
      <alignment horizontal="center"/>
    </xf>
    <xf numFmtId="1" fontId="10" fillId="0" borderId="0" xfId="0" applyNumberFormat="1" applyFont="1" applyAlignment="1" applyProtection="1">
      <alignment horizontal="center"/>
      <protection locked="0"/>
    </xf>
    <xf numFmtId="2" fontId="8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21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23" fillId="2" borderId="1" xfId="0" applyFont="1" applyFill="1" applyBorder="1" applyAlignment="1">
      <alignment horizontal="center" vertical="center" wrapText="1"/>
    </xf>
    <xf numFmtId="49" fontId="20" fillId="2" borderId="0" xfId="0" applyNumberFormat="1" applyFont="1" applyFill="1" applyAlignment="1" applyProtection="1">
      <alignment horizontal="center"/>
      <protection locked="0"/>
    </xf>
    <xf numFmtId="1" fontId="19" fillId="2" borderId="6" xfId="0" applyNumberFormat="1" applyFont="1" applyFill="1" applyBorder="1" applyAlignment="1" applyProtection="1">
      <alignment horizontal="center" vertical="center"/>
      <protection locked="0"/>
    </xf>
    <xf numFmtId="0" fontId="22" fillId="2" borderId="7" xfId="0" applyFont="1" applyFill="1" applyBorder="1" applyAlignment="1">
      <alignment vertical="center"/>
    </xf>
    <xf numFmtId="0" fontId="12" fillId="2" borderId="8" xfId="0" applyFont="1" applyFill="1" applyBorder="1" applyAlignment="1">
      <alignment vertical="center"/>
    </xf>
    <xf numFmtId="1" fontId="19" fillId="2" borderId="9" xfId="0" applyNumberFormat="1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Alignment="1">
      <alignment vertical="center"/>
    </xf>
    <xf numFmtId="0" fontId="12" fillId="2" borderId="10" xfId="0" applyFont="1" applyFill="1" applyBorder="1" applyAlignment="1">
      <alignment vertical="center"/>
    </xf>
    <xf numFmtId="0" fontId="22" fillId="2" borderId="9" xfId="0" applyFont="1" applyFill="1" applyBorder="1" applyAlignment="1">
      <alignment vertical="center"/>
    </xf>
    <xf numFmtId="0" fontId="12" fillId="2" borderId="10" xfId="0" applyFont="1" applyFill="1" applyBorder="1"/>
    <xf numFmtId="0" fontId="12" fillId="2" borderId="9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9" xfId="0" applyFont="1" applyFill="1" applyBorder="1"/>
    <xf numFmtId="0" fontId="12" fillId="2" borderId="0" xfId="0" applyFont="1" applyFill="1"/>
    <xf numFmtId="1" fontId="12" fillId="2" borderId="11" xfId="0" applyNumberFormat="1" applyFont="1" applyFill="1" applyBorder="1" applyAlignment="1">
      <alignment horizontal="right"/>
    </xf>
    <xf numFmtId="1" fontId="12" fillId="2" borderId="12" xfId="0" applyNumberFormat="1" applyFont="1" applyFill="1" applyBorder="1" applyAlignment="1">
      <alignment horizontal="right"/>
    </xf>
    <xf numFmtId="0" fontId="12" fillId="2" borderId="13" xfId="0" applyFont="1" applyFill="1" applyBorder="1"/>
    <xf numFmtId="49" fontId="6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25" fillId="2" borderId="14" xfId="0" applyFont="1" applyFill="1" applyBorder="1" applyAlignment="1" applyProtection="1">
      <alignment horizontal="center" vertical="center"/>
      <protection locked="0"/>
    </xf>
    <xf numFmtId="0" fontId="25" fillId="2" borderId="15" xfId="0" applyFont="1" applyFill="1" applyBorder="1" applyAlignment="1" applyProtection="1">
      <alignment horizontal="center" vertical="center"/>
      <protection locked="0"/>
    </xf>
    <xf numFmtId="0" fontId="25" fillId="2" borderId="16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horizontal="center" vertical="center"/>
      <protection hidden="1"/>
    </xf>
    <xf numFmtId="0" fontId="20" fillId="2" borderId="14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horizontal="center" vertical="top"/>
      <protection hidden="1"/>
    </xf>
    <xf numFmtId="49" fontId="20" fillId="2" borderId="14" xfId="0" applyNumberFormat="1" applyFont="1" applyFill="1" applyBorder="1" applyAlignment="1" applyProtection="1">
      <alignment horizontal="center"/>
      <protection locked="0"/>
    </xf>
    <xf numFmtId="49" fontId="20" fillId="2" borderId="15" xfId="0" applyNumberFormat="1" applyFont="1" applyFill="1" applyBorder="1" applyAlignment="1" applyProtection="1">
      <alignment horizontal="center"/>
      <protection locked="0"/>
    </xf>
    <xf numFmtId="49" fontId="20" fillId="2" borderId="16" xfId="0" applyNumberFormat="1" applyFont="1" applyFill="1" applyBorder="1" applyAlignment="1" applyProtection="1">
      <alignment horizontal="center"/>
      <protection locked="0"/>
    </xf>
    <xf numFmtId="49" fontId="1" fillId="2" borderId="6" xfId="0" applyNumberFormat="1" applyFont="1" applyFill="1" applyBorder="1" applyAlignment="1" applyProtection="1">
      <alignment horizontal="left" vertical="center"/>
      <protection locked="0"/>
    </xf>
    <xf numFmtId="49" fontId="1" fillId="2" borderId="7" xfId="0" applyNumberFormat="1" applyFont="1" applyFill="1" applyBorder="1" applyAlignment="1" applyProtection="1">
      <alignment horizontal="left" vertical="center"/>
      <protection locked="0"/>
    </xf>
    <xf numFmtId="49" fontId="1" fillId="2" borderId="8" xfId="0" applyNumberFormat="1" applyFont="1" applyFill="1" applyBorder="1" applyAlignment="1" applyProtection="1">
      <alignment horizontal="left" vertical="center"/>
      <protection locked="0"/>
    </xf>
    <xf numFmtId="49" fontId="1" fillId="2" borderId="9" xfId="0" applyNumberFormat="1" applyFont="1" applyFill="1" applyBorder="1" applyAlignment="1" applyProtection="1">
      <alignment horizontal="left" vertical="center"/>
      <protection locked="0"/>
    </xf>
    <xf numFmtId="49" fontId="1" fillId="2" borderId="0" xfId="0" applyNumberFormat="1" applyFont="1" applyFill="1" applyAlignment="1" applyProtection="1">
      <alignment horizontal="left" vertical="center"/>
      <protection locked="0"/>
    </xf>
    <xf numFmtId="49" fontId="1" fillId="2" borderId="10" xfId="0" applyNumberFormat="1" applyFont="1" applyFill="1" applyBorder="1" applyAlignment="1" applyProtection="1">
      <alignment horizontal="left" vertical="center"/>
      <protection locked="0"/>
    </xf>
    <xf numFmtId="49" fontId="1" fillId="2" borderId="11" xfId="0" applyNumberFormat="1" applyFont="1" applyFill="1" applyBorder="1" applyAlignment="1" applyProtection="1">
      <alignment horizontal="left" vertical="center"/>
      <protection locked="0"/>
    </xf>
    <xf numFmtId="49" fontId="1" fillId="2" borderId="12" xfId="0" applyNumberFormat="1" applyFont="1" applyFill="1" applyBorder="1" applyAlignment="1" applyProtection="1">
      <alignment horizontal="left" vertical="center"/>
      <protection locked="0"/>
    </xf>
    <xf numFmtId="49" fontId="1" fillId="2" borderId="13" xfId="0" applyNumberFormat="1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 applyProtection="1">
      <alignment horizontal="right" vertical="center"/>
      <protection hidden="1"/>
    </xf>
    <xf numFmtId="0" fontId="3" fillId="2" borderId="10" xfId="0" applyFont="1" applyFill="1" applyBorder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right" vertical="center" wrapText="1"/>
      <protection hidden="1"/>
    </xf>
    <xf numFmtId="0" fontId="3" fillId="2" borderId="10" xfId="0" applyFont="1" applyFill="1" applyBorder="1" applyAlignment="1" applyProtection="1">
      <alignment horizontal="right" vertical="center" wrapText="1"/>
      <protection hidden="1"/>
    </xf>
    <xf numFmtId="0" fontId="17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239822</xdr:colOff>
      <xdr:row>1</xdr:row>
      <xdr:rowOff>37960</xdr:rowOff>
    </xdr:from>
    <xdr:to>
      <xdr:col>4</xdr:col>
      <xdr:colOff>739829</xdr:colOff>
      <xdr:row>2</xdr:row>
      <xdr:rowOff>185336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0EA2C3FD-F17F-AFB8-52C3-E845DB7C7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7022" y="241160"/>
          <a:ext cx="2288167" cy="3505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239822</xdr:colOff>
      <xdr:row>1</xdr:row>
      <xdr:rowOff>37960</xdr:rowOff>
    </xdr:from>
    <xdr:to>
      <xdr:col>4</xdr:col>
      <xdr:colOff>739829</xdr:colOff>
      <xdr:row>2</xdr:row>
      <xdr:rowOff>185336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8FC9630-05A6-9A4A-A4B6-79082038D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7022" y="241160"/>
          <a:ext cx="2290707" cy="3505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239822</xdr:colOff>
      <xdr:row>1</xdr:row>
      <xdr:rowOff>37960</xdr:rowOff>
    </xdr:from>
    <xdr:to>
      <xdr:col>4</xdr:col>
      <xdr:colOff>739829</xdr:colOff>
      <xdr:row>2</xdr:row>
      <xdr:rowOff>185336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C0454A7-A1E3-7F49-9F60-08DA5FA0F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7022" y="241160"/>
          <a:ext cx="2290707" cy="3505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239822</xdr:colOff>
      <xdr:row>1</xdr:row>
      <xdr:rowOff>37960</xdr:rowOff>
    </xdr:from>
    <xdr:to>
      <xdr:col>4</xdr:col>
      <xdr:colOff>739829</xdr:colOff>
      <xdr:row>2</xdr:row>
      <xdr:rowOff>185336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39325FB-998B-C941-B25C-60D7D4C5B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7022" y="241160"/>
          <a:ext cx="2290707" cy="3505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239822</xdr:colOff>
      <xdr:row>1</xdr:row>
      <xdr:rowOff>37960</xdr:rowOff>
    </xdr:from>
    <xdr:to>
      <xdr:col>4</xdr:col>
      <xdr:colOff>739829</xdr:colOff>
      <xdr:row>2</xdr:row>
      <xdr:rowOff>185336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D56452D-EA75-F74E-BB34-4E61DA5D3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7022" y="241160"/>
          <a:ext cx="2290707" cy="350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B16BF-392D-F946-AD47-C037FBD6B1FB}">
  <dimension ref="A1:K74"/>
  <sheetViews>
    <sheetView tabSelected="1" topLeftCell="A37" zoomScale="125" zoomScaleNormal="108" workbookViewId="0">
      <selection activeCell="L45" sqref="L45"/>
    </sheetView>
  </sheetViews>
  <sheetFormatPr baseColWidth="10" defaultRowHeight="16"/>
  <cols>
    <col min="1" max="3" width="11.33203125" customWidth="1"/>
    <col min="4" max="4" width="12.1640625" customWidth="1"/>
    <col min="5" max="7" width="11.33203125" customWidth="1"/>
    <col min="8" max="10" width="10.83203125" customWidth="1"/>
    <col min="11" max="11" width="10.83203125" hidden="1" customWidth="1"/>
  </cols>
  <sheetData>
    <row r="1" spans="1:11">
      <c r="A1" s="5"/>
      <c r="B1" s="5"/>
      <c r="C1" s="5"/>
      <c r="D1" s="5"/>
      <c r="E1" s="5"/>
      <c r="F1" s="5"/>
      <c r="G1" s="5"/>
    </row>
    <row r="2" spans="1:11">
      <c r="A2" s="5"/>
      <c r="B2" s="5"/>
      <c r="C2" s="5"/>
      <c r="D2" s="5"/>
      <c r="E2" s="5"/>
      <c r="F2" s="5"/>
      <c r="G2" s="5"/>
    </row>
    <row r="3" spans="1:11">
      <c r="A3" s="14"/>
      <c r="B3" s="5"/>
      <c r="C3" s="5"/>
      <c r="D3" s="5"/>
      <c r="E3" s="5"/>
      <c r="F3" s="5"/>
      <c r="G3" s="5"/>
    </row>
    <row r="4" spans="1:11">
      <c r="A4" s="14"/>
      <c r="B4" s="5"/>
      <c r="C4" s="5"/>
      <c r="D4" s="5"/>
      <c r="E4" s="5"/>
      <c r="F4" s="5"/>
      <c r="G4" s="5"/>
    </row>
    <row r="5" spans="1:11">
      <c r="A5" s="78" t="s">
        <v>22</v>
      </c>
      <c r="B5" s="78"/>
      <c r="C5" s="78"/>
      <c r="D5" s="78"/>
      <c r="E5" s="78"/>
      <c r="F5" s="78"/>
      <c r="G5" s="78"/>
      <c r="H5" s="42"/>
      <c r="I5" s="42"/>
      <c r="J5" s="42"/>
    </row>
    <row r="6" spans="1:11" ht="17" thickBot="1">
      <c r="A6" s="53"/>
      <c r="B6" s="53"/>
      <c r="C6" s="53"/>
      <c r="D6" s="53"/>
      <c r="E6" s="3"/>
      <c r="F6" s="5"/>
      <c r="G6" s="5"/>
      <c r="K6" s="43"/>
    </row>
    <row r="7" spans="1:11" ht="17" thickBot="1">
      <c r="A7" s="96" t="s">
        <v>119</v>
      </c>
      <c r="B7" s="97"/>
      <c r="C7" s="83"/>
      <c r="D7" s="84"/>
      <c r="E7" s="84"/>
      <c r="F7" s="85"/>
      <c r="G7" s="5"/>
      <c r="K7" s="2"/>
    </row>
    <row r="8" spans="1:11" ht="11" customHeight="1">
      <c r="A8" s="54"/>
      <c r="B8" s="54"/>
      <c r="C8" s="40"/>
      <c r="D8" s="40"/>
      <c r="E8" s="57"/>
      <c r="F8" s="40"/>
      <c r="G8" s="5"/>
      <c r="K8" s="2"/>
    </row>
    <row r="9" spans="1:11" ht="17" thickBot="1">
      <c r="A9" s="54"/>
      <c r="B9" s="41"/>
      <c r="C9" s="35" t="s">
        <v>0</v>
      </c>
      <c r="D9" s="35"/>
      <c r="E9" s="35"/>
      <c r="F9" s="5"/>
      <c r="G9" s="5"/>
      <c r="K9" s="2"/>
    </row>
    <row r="10" spans="1:11">
      <c r="A10" s="96" t="s">
        <v>120</v>
      </c>
      <c r="B10" s="97"/>
      <c r="C10" s="86"/>
      <c r="D10" s="87"/>
      <c r="E10" s="87"/>
      <c r="F10" s="88"/>
      <c r="G10" s="5"/>
      <c r="K10" s="2"/>
    </row>
    <row r="11" spans="1:11">
      <c r="A11" s="96" t="s">
        <v>121</v>
      </c>
      <c r="B11" s="97"/>
      <c r="C11" s="89"/>
      <c r="D11" s="90"/>
      <c r="E11" s="90"/>
      <c r="F11" s="91"/>
      <c r="G11" s="5"/>
      <c r="K11" s="2"/>
    </row>
    <row r="12" spans="1:11" ht="17" thickBot="1">
      <c r="A12" s="96" t="s">
        <v>122</v>
      </c>
      <c r="B12" s="97"/>
      <c r="C12" s="92"/>
      <c r="D12" s="93"/>
      <c r="E12" s="93"/>
      <c r="F12" s="94"/>
      <c r="G12" s="5"/>
      <c r="K12" s="2"/>
    </row>
    <row r="13" spans="1:11" ht="17" thickBot="1">
      <c r="A13" s="54"/>
      <c r="B13" s="41"/>
      <c r="C13" s="55"/>
      <c r="D13" s="4"/>
      <c r="E13" s="4"/>
      <c r="F13" s="5"/>
      <c r="G13" s="5"/>
    </row>
    <row r="14" spans="1:11" ht="30" customHeight="1" thickBot="1">
      <c r="A14" s="98" t="s">
        <v>125</v>
      </c>
      <c r="B14" s="99"/>
      <c r="C14" s="79" t="str">
        <f ca="1">YEAR(TODAY())&amp;"-"&amp;IF(LEN(MONTH(TODAY()))&gt;1,MONTH(TODAY()),"0"&amp;MONTH(TODAY()))&amp;"-"&amp;DAY(TODAY())</f>
        <v>2025-08-1</v>
      </c>
      <c r="D14" s="80"/>
      <c r="E14" s="80"/>
      <c r="F14" s="81"/>
      <c r="G14" s="3"/>
      <c r="H14" s="44"/>
      <c r="I14" s="44"/>
      <c r="K14" s="45"/>
    </row>
    <row r="15" spans="1:11">
      <c r="A15" s="5"/>
      <c r="B15" s="5"/>
      <c r="C15" s="82" t="s">
        <v>1</v>
      </c>
      <c r="D15" s="82"/>
      <c r="E15" s="82"/>
      <c r="F15" s="82"/>
      <c r="G15" s="3"/>
      <c r="H15" s="44"/>
      <c r="I15" s="44"/>
      <c r="K15" s="45"/>
    </row>
    <row r="16" spans="1:11" ht="12" customHeight="1" thickBot="1">
      <c r="A16" s="54"/>
      <c r="B16" s="36"/>
      <c r="C16" s="34"/>
      <c r="D16" s="34"/>
      <c r="E16" s="34"/>
      <c r="F16" s="34"/>
      <c r="G16" s="5"/>
      <c r="K16" s="45"/>
    </row>
    <row r="17" spans="1:11" ht="29" customHeight="1" thickBot="1">
      <c r="A17" s="54"/>
      <c r="B17" s="36" t="s">
        <v>123</v>
      </c>
      <c r="C17" s="75"/>
      <c r="D17" s="76"/>
      <c r="E17" s="76"/>
      <c r="F17" s="77"/>
      <c r="G17" s="5"/>
      <c r="K17" s="45"/>
    </row>
    <row r="18" spans="1:11" ht="22" customHeight="1">
      <c r="A18" s="5"/>
      <c r="B18" s="54"/>
      <c r="C18" s="5"/>
      <c r="D18" s="5"/>
      <c r="E18" s="5"/>
      <c r="F18" s="5"/>
      <c r="G18" s="5"/>
      <c r="K18" s="45"/>
    </row>
    <row r="19" spans="1:11" ht="24">
      <c r="A19" s="100" t="s">
        <v>17</v>
      </c>
      <c r="B19" s="100"/>
      <c r="C19" s="37" t="s">
        <v>18</v>
      </c>
      <c r="D19" s="38" t="s">
        <v>16</v>
      </c>
      <c r="E19" s="37" t="s">
        <v>19</v>
      </c>
      <c r="F19" s="39"/>
      <c r="G19" s="56" t="s">
        <v>2</v>
      </c>
      <c r="H19" s="46"/>
      <c r="I19" s="46"/>
    </row>
    <row r="20" spans="1:11" ht="24">
      <c r="A20" s="95" t="s">
        <v>15</v>
      </c>
      <c r="B20" s="95"/>
      <c r="C20" s="15" t="s">
        <v>9</v>
      </c>
      <c r="D20" s="33" t="s">
        <v>118</v>
      </c>
      <c r="E20" s="30"/>
      <c r="F20" s="5"/>
      <c r="G20" s="16">
        <v>41.19</v>
      </c>
      <c r="H20" s="47"/>
      <c r="I20" s="47"/>
      <c r="K20">
        <f t="shared" ref="K20:K62" si="0">E20*G20</f>
        <v>0</v>
      </c>
    </row>
    <row r="21" spans="1:11">
      <c r="A21" s="95"/>
      <c r="B21" s="95"/>
      <c r="C21" s="15" t="s">
        <v>10</v>
      </c>
      <c r="D21" s="73" t="s">
        <v>20</v>
      </c>
      <c r="E21" s="30"/>
      <c r="F21" s="5"/>
      <c r="G21" s="16">
        <v>68.19</v>
      </c>
      <c r="H21" s="47"/>
      <c r="I21" s="47"/>
      <c r="K21">
        <f t="shared" si="0"/>
        <v>0</v>
      </c>
    </row>
    <row r="22" spans="1:11">
      <c r="A22" s="95"/>
      <c r="B22" s="95"/>
      <c r="C22" s="15" t="s">
        <v>11</v>
      </c>
      <c r="D22" s="73" t="s">
        <v>21</v>
      </c>
      <c r="E22" s="30"/>
      <c r="F22" s="5"/>
      <c r="G22" s="16">
        <v>102.1</v>
      </c>
      <c r="H22" s="47"/>
      <c r="I22" s="47"/>
      <c r="K22">
        <f t="shared" si="0"/>
        <v>0</v>
      </c>
    </row>
    <row r="23" spans="1:11">
      <c r="A23" s="95"/>
      <c r="B23" s="95"/>
      <c r="C23" s="15" t="s">
        <v>12</v>
      </c>
      <c r="D23" s="73" t="s">
        <v>24</v>
      </c>
      <c r="E23" s="30"/>
      <c r="F23" s="5"/>
      <c r="G23" s="16">
        <v>136.18</v>
      </c>
      <c r="H23" s="47"/>
      <c r="I23" s="47"/>
      <c r="K23">
        <f t="shared" si="0"/>
        <v>0</v>
      </c>
    </row>
    <row r="24" spans="1:11">
      <c r="A24" s="95" t="s">
        <v>23</v>
      </c>
      <c r="B24" s="95"/>
      <c r="C24" s="15" t="s">
        <v>13</v>
      </c>
      <c r="D24" s="73" t="s">
        <v>25</v>
      </c>
      <c r="E24" s="30"/>
      <c r="F24" s="5"/>
      <c r="G24" s="16">
        <v>28.8</v>
      </c>
      <c r="H24" s="47"/>
      <c r="I24" s="47"/>
      <c r="K24">
        <f t="shared" si="0"/>
        <v>0</v>
      </c>
    </row>
    <row r="25" spans="1:11">
      <c r="A25" s="95" t="s">
        <v>28</v>
      </c>
      <c r="B25" s="95"/>
      <c r="C25" s="15" t="s">
        <v>14</v>
      </c>
      <c r="D25" s="73" t="s">
        <v>25</v>
      </c>
      <c r="E25" s="30"/>
      <c r="F25" s="5"/>
      <c r="G25" s="16">
        <v>43.9</v>
      </c>
      <c r="H25" s="47"/>
      <c r="I25" s="47"/>
      <c r="K25">
        <f t="shared" si="0"/>
        <v>0</v>
      </c>
    </row>
    <row r="26" spans="1:11">
      <c r="A26" s="95" t="s">
        <v>29</v>
      </c>
      <c r="B26" s="95"/>
      <c r="C26" s="15" t="s">
        <v>26</v>
      </c>
      <c r="D26" s="73" t="s">
        <v>33</v>
      </c>
      <c r="E26" s="30"/>
      <c r="F26" s="5"/>
      <c r="G26" s="16">
        <v>135</v>
      </c>
      <c r="H26" s="47"/>
      <c r="I26" s="47"/>
      <c r="K26">
        <f t="shared" si="0"/>
        <v>0</v>
      </c>
    </row>
    <row r="27" spans="1:11" ht="24">
      <c r="A27" s="95"/>
      <c r="B27" s="95"/>
      <c r="C27" s="15" t="s">
        <v>27</v>
      </c>
      <c r="D27" s="73" t="s">
        <v>34</v>
      </c>
      <c r="E27" s="30"/>
      <c r="F27" s="5"/>
      <c r="G27" s="16">
        <v>245</v>
      </c>
      <c r="H27" s="47"/>
      <c r="I27" s="47"/>
      <c r="K27">
        <f t="shared" si="0"/>
        <v>0</v>
      </c>
    </row>
    <row r="28" spans="1:11">
      <c r="A28" s="95" t="s">
        <v>30</v>
      </c>
      <c r="B28" s="95"/>
      <c r="C28" s="15" t="s">
        <v>31</v>
      </c>
      <c r="D28" s="73" t="s">
        <v>33</v>
      </c>
      <c r="E28" s="30"/>
      <c r="F28" s="5"/>
      <c r="G28" s="16">
        <v>135</v>
      </c>
      <c r="H28" s="47"/>
      <c r="I28" s="47"/>
      <c r="K28">
        <f t="shared" si="0"/>
        <v>0</v>
      </c>
    </row>
    <row r="29" spans="1:11" ht="24">
      <c r="A29" s="95"/>
      <c r="B29" s="95"/>
      <c r="C29" s="15" t="s">
        <v>32</v>
      </c>
      <c r="D29" s="73" t="s">
        <v>34</v>
      </c>
      <c r="E29" s="30"/>
      <c r="F29" s="5"/>
      <c r="G29" s="16">
        <v>245</v>
      </c>
      <c r="H29" s="47"/>
      <c r="I29" s="47"/>
      <c r="K29">
        <f t="shared" si="0"/>
        <v>0</v>
      </c>
    </row>
    <row r="30" spans="1:11">
      <c r="A30" s="95" t="s">
        <v>36</v>
      </c>
      <c r="B30" s="95"/>
      <c r="C30" s="15" t="s">
        <v>35</v>
      </c>
      <c r="D30" s="73" t="s">
        <v>25</v>
      </c>
      <c r="E30" s="30"/>
      <c r="F30" s="5"/>
      <c r="G30" s="16">
        <v>14.13</v>
      </c>
      <c r="H30" s="47"/>
      <c r="I30" s="47"/>
      <c r="K30">
        <f t="shared" si="0"/>
        <v>0</v>
      </c>
    </row>
    <row r="31" spans="1:11" ht="26" customHeight="1">
      <c r="A31" s="95" t="s">
        <v>37</v>
      </c>
      <c r="B31" s="95"/>
      <c r="C31" s="15" t="s">
        <v>38</v>
      </c>
      <c r="D31" s="73" t="s">
        <v>25</v>
      </c>
      <c r="E31" s="30"/>
      <c r="F31" s="5"/>
      <c r="G31" s="16">
        <v>11.5</v>
      </c>
      <c r="H31" s="47"/>
      <c r="I31" s="47"/>
      <c r="K31">
        <f t="shared" si="0"/>
        <v>0</v>
      </c>
    </row>
    <row r="32" spans="1:11">
      <c r="A32" s="95" t="s">
        <v>39</v>
      </c>
      <c r="B32" s="95"/>
      <c r="C32" s="15" t="s">
        <v>40</v>
      </c>
      <c r="D32" s="73" t="s">
        <v>25</v>
      </c>
      <c r="E32" s="30"/>
      <c r="F32" s="5"/>
      <c r="G32" s="16">
        <v>14.7</v>
      </c>
      <c r="H32" s="47"/>
      <c r="I32" s="47"/>
      <c r="K32">
        <f t="shared" si="0"/>
        <v>0</v>
      </c>
    </row>
    <row r="33" spans="1:11">
      <c r="A33" s="95" t="s">
        <v>41</v>
      </c>
      <c r="B33" s="95"/>
      <c r="C33" s="15" t="s">
        <v>42</v>
      </c>
      <c r="D33" s="73" t="s">
        <v>25</v>
      </c>
      <c r="E33" s="30"/>
      <c r="F33" s="5"/>
      <c r="G33" s="16">
        <v>12.74</v>
      </c>
      <c r="H33" s="47"/>
      <c r="I33" s="47"/>
      <c r="K33">
        <f t="shared" si="0"/>
        <v>0</v>
      </c>
    </row>
    <row r="34" spans="1:11" ht="26" customHeight="1">
      <c r="A34" s="95" t="s">
        <v>43</v>
      </c>
      <c r="B34" s="95"/>
      <c r="C34" s="15" t="s">
        <v>44</v>
      </c>
      <c r="D34" s="73" t="s">
        <v>25</v>
      </c>
      <c r="E34" s="30"/>
      <c r="F34" s="5"/>
      <c r="G34" s="16">
        <v>17.66</v>
      </c>
      <c r="H34" s="47"/>
      <c r="I34" s="47"/>
      <c r="K34">
        <f t="shared" si="0"/>
        <v>0</v>
      </c>
    </row>
    <row r="35" spans="1:11" ht="29" customHeight="1">
      <c r="A35" s="95" t="s">
        <v>45</v>
      </c>
      <c r="B35" s="95"/>
      <c r="C35" s="15" t="s">
        <v>47</v>
      </c>
      <c r="D35" s="73" t="s">
        <v>25</v>
      </c>
      <c r="E35" s="30"/>
      <c r="F35" s="5"/>
      <c r="G35" s="16">
        <v>16.149999999999999</v>
      </c>
      <c r="H35" s="47"/>
      <c r="I35" s="47"/>
      <c r="K35">
        <f t="shared" si="0"/>
        <v>0</v>
      </c>
    </row>
    <row r="36" spans="1:11" ht="37" customHeight="1">
      <c r="A36" s="95" t="s">
        <v>46</v>
      </c>
      <c r="B36" s="95"/>
      <c r="C36" s="15" t="s">
        <v>48</v>
      </c>
      <c r="D36" s="73" t="s">
        <v>25</v>
      </c>
      <c r="E36" s="30"/>
      <c r="F36" s="5"/>
      <c r="G36" s="16">
        <v>18.95</v>
      </c>
      <c r="H36" s="47"/>
      <c r="I36" s="47"/>
      <c r="K36">
        <f t="shared" si="0"/>
        <v>0</v>
      </c>
    </row>
    <row r="37" spans="1:11" ht="27" customHeight="1">
      <c r="A37" s="95" t="s">
        <v>50</v>
      </c>
      <c r="B37" s="95"/>
      <c r="C37" s="15" t="s">
        <v>49</v>
      </c>
      <c r="D37" s="73" t="s">
        <v>25</v>
      </c>
      <c r="E37" s="30"/>
      <c r="F37" s="5"/>
      <c r="G37" s="16">
        <v>20.21</v>
      </c>
      <c r="H37" s="47"/>
      <c r="I37" s="47"/>
      <c r="K37">
        <f t="shared" si="0"/>
        <v>0</v>
      </c>
    </row>
    <row r="38" spans="1:11">
      <c r="A38" s="95" t="s">
        <v>55</v>
      </c>
      <c r="B38" s="95"/>
      <c r="C38" s="15" t="s">
        <v>51</v>
      </c>
      <c r="D38" s="73" t="s">
        <v>52</v>
      </c>
      <c r="E38" s="30"/>
      <c r="F38" s="5"/>
      <c r="G38" s="16">
        <v>48.5</v>
      </c>
      <c r="H38" s="47"/>
      <c r="I38" s="47"/>
      <c r="K38">
        <f t="shared" si="0"/>
        <v>0</v>
      </c>
    </row>
    <row r="39" spans="1:11">
      <c r="A39" s="95"/>
      <c r="B39" s="95"/>
      <c r="C39" s="15" t="s">
        <v>53</v>
      </c>
      <c r="D39" s="73" t="s">
        <v>54</v>
      </c>
      <c r="E39" s="30"/>
      <c r="F39" s="5"/>
      <c r="G39" s="16">
        <v>58.82</v>
      </c>
      <c r="H39" s="47"/>
      <c r="I39" s="47"/>
      <c r="K39">
        <f t="shared" si="0"/>
        <v>0</v>
      </c>
    </row>
    <row r="40" spans="1:11">
      <c r="A40" s="95"/>
      <c r="B40" s="95"/>
      <c r="C40" s="15" t="s">
        <v>56</v>
      </c>
      <c r="D40" s="73" t="s">
        <v>58</v>
      </c>
      <c r="E40" s="30"/>
      <c r="F40" s="5"/>
      <c r="G40" s="16">
        <v>145.5</v>
      </c>
      <c r="H40" s="47"/>
      <c r="I40" s="47"/>
      <c r="K40">
        <f t="shared" si="0"/>
        <v>0</v>
      </c>
    </row>
    <row r="41" spans="1:11">
      <c r="A41" s="95"/>
      <c r="B41" s="95"/>
      <c r="C41" s="15" t="s">
        <v>57</v>
      </c>
      <c r="D41" s="73" t="s">
        <v>59</v>
      </c>
      <c r="E41" s="30"/>
      <c r="F41" s="5"/>
      <c r="G41" s="16">
        <v>194</v>
      </c>
      <c r="H41" s="47"/>
      <c r="I41" s="47"/>
      <c r="K41">
        <f t="shared" si="0"/>
        <v>0</v>
      </c>
    </row>
    <row r="42" spans="1:11">
      <c r="A42" s="95" t="s">
        <v>60</v>
      </c>
      <c r="B42" s="95"/>
      <c r="C42" s="15" t="s">
        <v>61</v>
      </c>
      <c r="D42" s="73"/>
      <c r="E42" s="30"/>
      <c r="F42" s="5"/>
      <c r="G42" s="16">
        <v>13.69</v>
      </c>
      <c r="H42" s="47"/>
      <c r="I42" s="47"/>
      <c r="K42">
        <f t="shared" si="0"/>
        <v>0</v>
      </c>
    </row>
    <row r="43" spans="1:11">
      <c r="A43" s="95" t="s">
        <v>62</v>
      </c>
      <c r="B43" s="95"/>
      <c r="C43" s="15" t="s">
        <v>63</v>
      </c>
      <c r="D43" s="73" t="s">
        <v>64</v>
      </c>
      <c r="E43" s="30"/>
      <c r="F43" s="5"/>
      <c r="G43" s="16">
        <v>49.68</v>
      </c>
      <c r="H43" s="47"/>
      <c r="I43" s="47"/>
      <c r="K43">
        <f t="shared" si="0"/>
        <v>0</v>
      </c>
    </row>
    <row r="44" spans="1:11">
      <c r="A44" s="95" t="s">
        <v>66</v>
      </c>
      <c r="B44" s="95"/>
      <c r="C44" s="15" t="s">
        <v>65</v>
      </c>
      <c r="D44" s="73" t="s">
        <v>64</v>
      </c>
      <c r="E44" s="30"/>
      <c r="F44" s="5"/>
      <c r="G44" s="16">
        <v>46.81</v>
      </c>
      <c r="H44" s="47"/>
      <c r="I44" s="47"/>
      <c r="K44">
        <f t="shared" si="0"/>
        <v>0</v>
      </c>
    </row>
    <row r="45" spans="1:11">
      <c r="A45" s="95" t="s">
        <v>67</v>
      </c>
      <c r="B45" s="95"/>
      <c r="C45" s="15" t="s">
        <v>68</v>
      </c>
      <c r="D45" s="73" t="s">
        <v>69</v>
      </c>
      <c r="E45" s="30"/>
      <c r="F45" s="5"/>
      <c r="G45" s="16">
        <v>214.8</v>
      </c>
      <c r="H45" s="47"/>
      <c r="I45" s="47"/>
      <c r="K45">
        <f t="shared" si="0"/>
        <v>0</v>
      </c>
    </row>
    <row r="46" spans="1:11">
      <c r="A46" s="95" t="s">
        <v>72</v>
      </c>
      <c r="B46" s="95"/>
      <c r="C46" s="15" t="s">
        <v>71</v>
      </c>
      <c r="D46" s="73" t="s">
        <v>70</v>
      </c>
      <c r="E46" s="30"/>
      <c r="F46" s="5"/>
      <c r="G46" s="16">
        <v>28.05</v>
      </c>
      <c r="H46" s="47"/>
      <c r="I46" s="47"/>
      <c r="K46">
        <f t="shared" si="0"/>
        <v>0</v>
      </c>
    </row>
    <row r="47" spans="1:11">
      <c r="A47" s="95" t="s">
        <v>74</v>
      </c>
      <c r="B47" s="95"/>
      <c r="C47" s="15" t="s">
        <v>73</v>
      </c>
      <c r="D47" s="73" t="s">
        <v>64</v>
      </c>
      <c r="E47" s="30"/>
      <c r="F47" s="5"/>
      <c r="G47" s="16">
        <v>229.4</v>
      </c>
      <c r="H47" s="47"/>
      <c r="I47" s="47"/>
      <c r="K47">
        <f t="shared" si="0"/>
        <v>0</v>
      </c>
    </row>
    <row r="48" spans="1:11">
      <c r="A48" s="95" t="s">
        <v>75</v>
      </c>
      <c r="B48" s="95"/>
      <c r="C48" s="15" t="s">
        <v>76</v>
      </c>
      <c r="D48" s="73" t="s">
        <v>64</v>
      </c>
      <c r="E48" s="30"/>
      <c r="F48" s="5"/>
      <c r="G48" s="16">
        <v>8.8000000000000007</v>
      </c>
      <c r="H48" s="47"/>
      <c r="I48" s="47"/>
      <c r="K48">
        <f t="shared" si="0"/>
        <v>0</v>
      </c>
    </row>
    <row r="49" spans="1:11">
      <c r="A49" s="95" t="s">
        <v>77</v>
      </c>
      <c r="B49" s="95"/>
      <c r="C49" s="15" t="s">
        <v>78</v>
      </c>
      <c r="D49" s="73" t="s">
        <v>64</v>
      </c>
      <c r="E49" s="30"/>
      <c r="F49" s="5"/>
      <c r="G49" s="16">
        <v>15.63</v>
      </c>
      <c r="H49" s="47"/>
      <c r="I49" s="47"/>
      <c r="K49">
        <f t="shared" si="0"/>
        <v>0</v>
      </c>
    </row>
    <row r="50" spans="1:11">
      <c r="A50" s="95" t="s">
        <v>79</v>
      </c>
      <c r="B50" s="95"/>
      <c r="C50" s="15" t="s">
        <v>80</v>
      </c>
      <c r="D50" s="73" t="s">
        <v>64</v>
      </c>
      <c r="E50" s="30"/>
      <c r="F50" s="5"/>
      <c r="G50" s="16">
        <v>63.09</v>
      </c>
      <c r="H50" s="47"/>
      <c r="I50" s="47"/>
      <c r="K50">
        <f t="shared" si="0"/>
        <v>0</v>
      </c>
    </row>
    <row r="51" spans="1:11" ht="29" customHeight="1">
      <c r="A51" s="95" t="s">
        <v>81</v>
      </c>
      <c r="B51" s="95"/>
      <c r="C51" s="15" t="s">
        <v>82</v>
      </c>
      <c r="D51" s="73" t="s">
        <v>64</v>
      </c>
      <c r="E51" s="30"/>
      <c r="F51" s="5"/>
      <c r="G51" s="16">
        <v>56.56</v>
      </c>
      <c r="H51" s="47"/>
      <c r="I51" s="47"/>
      <c r="K51">
        <f t="shared" si="0"/>
        <v>0</v>
      </c>
    </row>
    <row r="52" spans="1:11" ht="31" customHeight="1">
      <c r="A52" s="95" t="s">
        <v>83</v>
      </c>
      <c r="B52" s="95"/>
      <c r="C52" s="15" t="s">
        <v>84</v>
      </c>
      <c r="D52" s="73" t="s">
        <v>64</v>
      </c>
      <c r="E52" s="30"/>
      <c r="F52" s="5"/>
      <c r="G52" s="16">
        <v>63.42</v>
      </c>
      <c r="H52" s="47"/>
      <c r="I52" s="47"/>
      <c r="K52">
        <f t="shared" si="0"/>
        <v>0</v>
      </c>
    </row>
    <row r="53" spans="1:11" ht="24">
      <c r="A53" s="95" t="s">
        <v>85</v>
      </c>
      <c r="B53" s="95"/>
      <c r="C53" s="15"/>
      <c r="D53" s="73" t="s">
        <v>124</v>
      </c>
      <c r="E53" s="30"/>
      <c r="F53" s="5"/>
      <c r="G53" s="16">
        <v>17.82</v>
      </c>
      <c r="H53" s="47"/>
      <c r="I53" s="47"/>
      <c r="K53">
        <f t="shared" si="0"/>
        <v>0</v>
      </c>
    </row>
    <row r="54" spans="1:11">
      <c r="A54" s="95" t="s">
        <v>86</v>
      </c>
      <c r="B54" s="95"/>
      <c r="C54" s="15" t="s">
        <v>87</v>
      </c>
      <c r="D54" s="73" t="s">
        <v>88</v>
      </c>
      <c r="E54" s="30"/>
      <c r="F54" s="5"/>
      <c r="G54" s="16">
        <v>3.45</v>
      </c>
      <c r="H54" s="47"/>
      <c r="I54" s="47"/>
      <c r="K54">
        <f t="shared" si="0"/>
        <v>0</v>
      </c>
    </row>
    <row r="55" spans="1:11">
      <c r="A55" s="95"/>
      <c r="B55" s="95"/>
      <c r="C55" s="15" t="s">
        <v>89</v>
      </c>
      <c r="D55" s="73" t="s">
        <v>90</v>
      </c>
      <c r="E55" s="30"/>
      <c r="F55" s="5"/>
      <c r="G55" s="16">
        <v>3.74</v>
      </c>
      <c r="H55" s="47"/>
      <c r="I55" s="47"/>
      <c r="K55">
        <f t="shared" si="0"/>
        <v>0</v>
      </c>
    </row>
    <row r="56" spans="1:11">
      <c r="A56" s="95"/>
      <c r="B56" s="95"/>
      <c r="C56" s="15" t="s">
        <v>91</v>
      </c>
      <c r="D56" s="73" t="s">
        <v>92</v>
      </c>
      <c r="E56" s="30"/>
      <c r="F56" s="5"/>
      <c r="G56" s="16">
        <v>5.69</v>
      </c>
      <c r="H56" s="47"/>
      <c r="I56" s="47"/>
      <c r="K56">
        <f t="shared" si="0"/>
        <v>0</v>
      </c>
    </row>
    <row r="57" spans="1:11">
      <c r="A57" s="95"/>
      <c r="B57" s="95"/>
      <c r="C57" s="15" t="s">
        <v>93</v>
      </c>
      <c r="D57" s="73" t="s">
        <v>94</v>
      </c>
      <c r="E57" s="30"/>
      <c r="F57" s="5"/>
      <c r="G57" s="16">
        <v>8.1999999999999993</v>
      </c>
      <c r="H57" s="47"/>
      <c r="I57" s="47"/>
      <c r="K57">
        <f t="shared" si="0"/>
        <v>0</v>
      </c>
    </row>
    <row r="58" spans="1:11">
      <c r="A58" s="95"/>
      <c r="B58" s="95"/>
      <c r="C58" s="15" t="s">
        <v>95</v>
      </c>
      <c r="D58" s="73" t="s">
        <v>96</v>
      </c>
      <c r="E58" s="30"/>
      <c r="F58" s="5"/>
      <c r="G58" s="16">
        <v>8.9499999999999993</v>
      </c>
      <c r="H58" s="47"/>
      <c r="I58" s="47"/>
      <c r="K58">
        <f t="shared" si="0"/>
        <v>0</v>
      </c>
    </row>
    <row r="59" spans="1:11">
      <c r="A59" s="95"/>
      <c r="B59" s="95"/>
      <c r="C59" s="15" t="s">
        <v>97</v>
      </c>
      <c r="D59" s="73" t="s">
        <v>98</v>
      </c>
      <c r="E59" s="30"/>
      <c r="F59" s="5"/>
      <c r="G59" s="16">
        <v>10.35</v>
      </c>
      <c r="H59" s="47"/>
      <c r="I59" s="47"/>
      <c r="K59">
        <f t="shared" si="0"/>
        <v>0</v>
      </c>
    </row>
    <row r="60" spans="1:11">
      <c r="A60" s="95"/>
      <c r="B60" s="95"/>
      <c r="C60" s="15" t="s">
        <v>99</v>
      </c>
      <c r="D60" s="73" t="s">
        <v>100</v>
      </c>
      <c r="E60" s="30"/>
      <c r="F60" s="5"/>
      <c r="G60" s="16">
        <v>13.8</v>
      </c>
      <c r="H60" s="47"/>
      <c r="I60" s="47"/>
      <c r="K60">
        <f t="shared" si="0"/>
        <v>0</v>
      </c>
    </row>
    <row r="61" spans="1:11">
      <c r="A61" s="95" t="s">
        <v>101</v>
      </c>
      <c r="B61" s="95"/>
      <c r="C61" s="15" t="s">
        <v>103</v>
      </c>
      <c r="D61" s="73" t="s">
        <v>105</v>
      </c>
      <c r="E61" s="30"/>
      <c r="F61" s="5"/>
      <c r="G61" s="16">
        <v>32.25</v>
      </c>
      <c r="H61" s="47"/>
      <c r="I61" s="47"/>
      <c r="K61">
        <f t="shared" si="0"/>
        <v>0</v>
      </c>
    </row>
    <row r="62" spans="1:11">
      <c r="A62" s="95" t="s">
        <v>102</v>
      </c>
      <c r="B62" s="95"/>
      <c r="C62" s="15" t="s">
        <v>104</v>
      </c>
      <c r="D62" s="73" t="s">
        <v>106</v>
      </c>
      <c r="E62" s="30"/>
      <c r="F62" s="5"/>
      <c r="G62" s="16">
        <v>26.73</v>
      </c>
      <c r="H62" s="47"/>
      <c r="I62" s="47"/>
      <c r="K62">
        <f t="shared" si="0"/>
        <v>0</v>
      </c>
    </row>
    <row r="63" spans="1:11">
      <c r="A63" s="5"/>
      <c r="B63" s="7"/>
      <c r="C63" s="8"/>
      <c r="D63" s="9"/>
      <c r="E63" s="10"/>
      <c r="F63" s="1"/>
      <c r="G63" s="1"/>
      <c r="H63" s="48"/>
      <c r="I63" s="44"/>
      <c r="J63" s="44"/>
      <c r="K63" s="49"/>
    </row>
    <row r="64" spans="1:11" ht="17" thickBot="1">
      <c r="A64" s="5"/>
      <c r="B64" s="5"/>
      <c r="C64" s="11"/>
      <c r="D64" s="12"/>
      <c r="E64" s="6"/>
      <c r="F64" s="5"/>
      <c r="G64" s="6"/>
      <c r="H64" s="50"/>
      <c r="I64" s="50"/>
      <c r="J64" s="50"/>
      <c r="K64" s="50"/>
    </row>
    <row r="65" spans="1:8">
      <c r="A65" s="17"/>
      <c r="B65" s="18"/>
      <c r="C65" s="19" t="s">
        <v>115</v>
      </c>
      <c r="D65" s="5"/>
      <c r="E65" s="58"/>
      <c r="F65" s="59"/>
      <c r="G65" s="60"/>
      <c r="H65" s="51"/>
    </row>
    <row r="66" spans="1:8">
      <c r="A66" s="31"/>
      <c r="B66" s="21"/>
      <c r="C66" s="32"/>
      <c r="D66" s="5"/>
      <c r="E66" s="61"/>
      <c r="F66" s="62"/>
      <c r="G66" s="63"/>
      <c r="H66" s="51"/>
    </row>
    <row r="67" spans="1:8">
      <c r="A67" s="20"/>
      <c r="B67" s="21" t="s">
        <v>3</v>
      </c>
      <c r="C67" s="22">
        <f>SUM(K20:K62)</f>
        <v>0</v>
      </c>
      <c r="D67" s="5"/>
      <c r="E67" s="64"/>
      <c r="F67" s="62"/>
      <c r="G67" s="65"/>
      <c r="H67" s="52"/>
    </row>
    <row r="68" spans="1:8">
      <c r="A68" s="20"/>
      <c r="B68" s="23" t="s">
        <v>4</v>
      </c>
      <c r="C68" s="24">
        <v>0</v>
      </c>
      <c r="D68" s="5"/>
      <c r="E68" s="66"/>
      <c r="F68" s="67"/>
      <c r="G68" s="65"/>
      <c r="H68" s="52"/>
    </row>
    <row r="69" spans="1:8">
      <c r="A69" s="20"/>
      <c r="B69" s="21" t="s">
        <v>5</v>
      </c>
      <c r="C69" s="25">
        <f>C67-(C67*C68)</f>
        <v>0</v>
      </c>
      <c r="D69" s="5"/>
      <c r="E69" s="68"/>
      <c r="F69" s="69"/>
      <c r="G69" s="65"/>
      <c r="H69" s="52"/>
    </row>
    <row r="70" spans="1:8">
      <c r="A70" s="20"/>
      <c r="B70" s="21" t="s">
        <v>6</v>
      </c>
      <c r="C70" s="22">
        <f>C69*0.23</f>
        <v>0</v>
      </c>
      <c r="D70" s="5"/>
      <c r="E70" s="68"/>
      <c r="F70" s="69"/>
      <c r="G70" s="65"/>
      <c r="H70" s="52"/>
    </row>
    <row r="71" spans="1:8" ht="17" thickBot="1">
      <c r="A71" s="26"/>
      <c r="B71" s="27" t="s">
        <v>7</v>
      </c>
      <c r="C71" s="28">
        <f>C69+C70</f>
        <v>0</v>
      </c>
      <c r="D71" s="5"/>
      <c r="E71" s="70"/>
      <c r="F71" s="71"/>
      <c r="G71" s="72"/>
      <c r="H71" s="52"/>
    </row>
    <row r="72" spans="1:8">
      <c r="A72" s="5"/>
      <c r="B72" s="5"/>
      <c r="C72" s="7"/>
      <c r="D72" s="13"/>
      <c r="E72" s="29" t="s">
        <v>8</v>
      </c>
      <c r="F72" s="5"/>
      <c r="G72" s="7"/>
    </row>
    <row r="73" spans="1:8">
      <c r="A73" s="5"/>
      <c r="B73" s="5"/>
      <c r="C73" s="5"/>
      <c r="D73" s="5"/>
      <c r="E73" s="5"/>
      <c r="F73" s="5"/>
      <c r="G73" s="5"/>
    </row>
    <row r="74" spans="1:8">
      <c r="A74" s="5"/>
      <c r="B74" s="5"/>
      <c r="C74" s="5"/>
      <c r="D74" s="5"/>
      <c r="E74" s="5"/>
      <c r="F74" s="5"/>
      <c r="G74" s="5"/>
    </row>
  </sheetData>
  <mergeCells count="43">
    <mergeCell ref="A34:B34"/>
    <mergeCell ref="A35:B35"/>
    <mergeCell ref="A36:B36"/>
    <mergeCell ref="A28:B29"/>
    <mergeCell ref="A30:B30"/>
    <mergeCell ref="A31:B31"/>
    <mergeCell ref="A32:B32"/>
    <mergeCell ref="A33:B33"/>
    <mergeCell ref="A20:B23"/>
    <mergeCell ref="A19:B19"/>
    <mergeCell ref="A24:B24"/>
    <mergeCell ref="A25:B25"/>
    <mergeCell ref="A26:B27"/>
    <mergeCell ref="A49:B49"/>
    <mergeCell ref="A37:B37"/>
    <mergeCell ref="A38:B41"/>
    <mergeCell ref="A42:B42"/>
    <mergeCell ref="A43:B43"/>
    <mergeCell ref="A44:B44"/>
    <mergeCell ref="A61:B61"/>
    <mergeCell ref="A62:B62"/>
    <mergeCell ref="A7:B7"/>
    <mergeCell ref="A10:B10"/>
    <mergeCell ref="A11:B11"/>
    <mergeCell ref="A12:B12"/>
    <mergeCell ref="A14:B14"/>
    <mergeCell ref="A50:B50"/>
    <mergeCell ref="A51:B51"/>
    <mergeCell ref="A52:B52"/>
    <mergeCell ref="A53:B53"/>
    <mergeCell ref="A54:B60"/>
    <mergeCell ref="A45:B45"/>
    <mergeCell ref="A46:B46"/>
    <mergeCell ref="A47:B47"/>
    <mergeCell ref="A48:B48"/>
    <mergeCell ref="C17:F17"/>
    <mergeCell ref="A5:G5"/>
    <mergeCell ref="C14:F14"/>
    <mergeCell ref="C15:F15"/>
    <mergeCell ref="C7:F7"/>
    <mergeCell ref="C10:F10"/>
    <mergeCell ref="C11:F11"/>
    <mergeCell ref="C12:F12"/>
  </mergeCells>
  <pageMargins left="0.7" right="0.7" top="0.75" bottom="0.75" header="0.3" footer="0.3"/>
  <pageSetup paperSize="9" orientation="portrait" horizontalDpi="0" verticalDpi="0"/>
  <ignoredErrors>
    <ignoredError sqref="C21:C25" numberStoredAsText="1"/>
  </ignoredErrors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573B32ED-A359-EA48-9F3F-81F4FD672242}">
          <x14:formula1>
            <xm:f>'Kolory pokryć'!$A$2:$A$10</xm:f>
          </x14:formula1>
          <xm:sqref>C17:F17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3FB21-C1E7-5F44-A8A9-500C712F63D6}">
  <dimension ref="A1:K74"/>
  <sheetViews>
    <sheetView zoomScale="125" zoomScaleNormal="108" workbookViewId="0">
      <selection activeCell="C17" sqref="C17:F17"/>
    </sheetView>
  </sheetViews>
  <sheetFormatPr baseColWidth="10" defaultRowHeight="16"/>
  <cols>
    <col min="1" max="3" width="11.33203125" customWidth="1"/>
    <col min="4" max="4" width="12.1640625" customWidth="1"/>
    <col min="5" max="7" width="11.33203125" customWidth="1"/>
    <col min="8" max="10" width="10.83203125" customWidth="1"/>
    <col min="11" max="11" width="10.83203125" hidden="1" customWidth="1"/>
  </cols>
  <sheetData>
    <row r="1" spans="1:11">
      <c r="A1" s="5"/>
      <c r="B1" s="5"/>
      <c r="C1" s="5"/>
      <c r="D1" s="5"/>
      <c r="E1" s="5"/>
      <c r="F1" s="5"/>
      <c r="G1" s="5"/>
    </row>
    <row r="2" spans="1:11">
      <c r="A2" s="5"/>
      <c r="B2" s="5"/>
      <c r="C2" s="5"/>
      <c r="D2" s="5"/>
      <c r="E2" s="5"/>
      <c r="F2" s="5"/>
      <c r="G2" s="5"/>
    </row>
    <row r="3" spans="1:11">
      <c r="A3" s="14"/>
      <c r="B3" s="5"/>
      <c r="C3" s="5"/>
      <c r="D3" s="5"/>
      <c r="E3" s="5"/>
      <c r="F3" s="5"/>
      <c r="G3" s="5"/>
    </row>
    <row r="4" spans="1:11">
      <c r="A4" s="14"/>
      <c r="B4" s="5"/>
      <c r="C4" s="5"/>
      <c r="D4" s="5"/>
      <c r="E4" s="5"/>
      <c r="F4" s="5"/>
      <c r="G4" s="5"/>
    </row>
    <row r="5" spans="1:11">
      <c r="A5" s="78" t="s">
        <v>116</v>
      </c>
      <c r="B5" s="78"/>
      <c r="C5" s="78"/>
      <c r="D5" s="78"/>
      <c r="E5" s="78"/>
      <c r="F5" s="78"/>
      <c r="G5" s="78"/>
      <c r="H5" s="42"/>
      <c r="I5" s="42"/>
      <c r="J5" s="42"/>
    </row>
    <row r="6" spans="1:11" ht="17" thickBot="1">
      <c r="A6" s="53"/>
      <c r="B6" s="53"/>
      <c r="C6" s="53"/>
      <c r="D6" s="53"/>
      <c r="E6" s="3"/>
      <c r="F6" s="5"/>
      <c r="G6" s="5"/>
      <c r="K6" s="43"/>
    </row>
    <row r="7" spans="1:11" ht="17" thickBot="1">
      <c r="A7" s="96" t="s">
        <v>119</v>
      </c>
      <c r="B7" s="97"/>
      <c r="C7" s="83"/>
      <c r="D7" s="84"/>
      <c r="E7" s="84"/>
      <c r="F7" s="85"/>
      <c r="G7" s="5"/>
      <c r="K7" s="2"/>
    </row>
    <row r="8" spans="1:11" ht="11" customHeight="1">
      <c r="A8" s="54"/>
      <c r="B8" s="54"/>
      <c r="C8" s="40"/>
      <c r="D8" s="40"/>
      <c r="E8" s="57"/>
      <c r="F8" s="40"/>
      <c r="G8" s="5"/>
      <c r="K8" s="2"/>
    </row>
    <row r="9" spans="1:11" ht="17" thickBot="1">
      <c r="A9" s="54"/>
      <c r="B9" s="41"/>
      <c r="C9" s="35" t="s">
        <v>0</v>
      </c>
      <c r="D9" s="35"/>
      <c r="E9" s="35"/>
      <c r="F9" s="5"/>
      <c r="G9" s="5"/>
      <c r="K9" s="2"/>
    </row>
    <row r="10" spans="1:11">
      <c r="A10" s="96" t="s">
        <v>120</v>
      </c>
      <c r="B10" s="97"/>
      <c r="C10" s="86"/>
      <c r="D10" s="87"/>
      <c r="E10" s="87"/>
      <c r="F10" s="88"/>
      <c r="G10" s="5"/>
      <c r="K10" s="2"/>
    </row>
    <row r="11" spans="1:11">
      <c r="A11" s="96" t="s">
        <v>121</v>
      </c>
      <c r="B11" s="97"/>
      <c r="C11" s="89"/>
      <c r="D11" s="90"/>
      <c r="E11" s="90"/>
      <c r="F11" s="91"/>
      <c r="G11" s="5"/>
      <c r="K11" s="2"/>
    </row>
    <row r="12" spans="1:11" ht="17" thickBot="1">
      <c r="A12" s="96" t="s">
        <v>122</v>
      </c>
      <c r="B12" s="97"/>
      <c r="C12" s="92"/>
      <c r="D12" s="93"/>
      <c r="E12" s="93"/>
      <c r="F12" s="94"/>
      <c r="G12" s="5"/>
      <c r="K12" s="2"/>
    </row>
    <row r="13" spans="1:11" ht="17" thickBot="1">
      <c r="A13" s="54"/>
      <c r="B13" s="41"/>
      <c r="C13" s="55"/>
      <c r="D13" s="4"/>
      <c r="E13" s="4"/>
      <c r="F13" s="5"/>
      <c r="G13" s="5"/>
    </row>
    <row r="14" spans="1:11" ht="30" customHeight="1" thickBot="1">
      <c r="A14" s="98" t="s">
        <v>125</v>
      </c>
      <c r="B14" s="99"/>
      <c r="C14" s="79" t="str">
        <f ca="1">YEAR(TODAY())&amp;"-"&amp;IF(LEN(MONTH(TODAY()))&gt;1,MONTH(TODAY()),"0"&amp;MONTH(TODAY()))&amp;"-"&amp;DAY(TODAY())</f>
        <v>2025-08-1</v>
      </c>
      <c r="D14" s="80"/>
      <c r="E14" s="80"/>
      <c r="F14" s="81"/>
      <c r="G14" s="3"/>
      <c r="H14" s="44"/>
      <c r="I14" s="44"/>
      <c r="K14" s="45"/>
    </row>
    <row r="15" spans="1:11">
      <c r="A15" s="5"/>
      <c r="B15" s="5"/>
      <c r="C15" s="82" t="s">
        <v>1</v>
      </c>
      <c r="D15" s="82"/>
      <c r="E15" s="82"/>
      <c r="F15" s="82"/>
      <c r="G15" s="3"/>
      <c r="H15" s="44"/>
      <c r="I15" s="44"/>
      <c r="K15" s="45"/>
    </row>
    <row r="16" spans="1:11" ht="12" customHeight="1" thickBot="1">
      <c r="A16" s="54"/>
      <c r="B16" s="36"/>
      <c r="C16" s="34"/>
      <c r="D16" s="34"/>
      <c r="E16" s="34"/>
      <c r="F16" s="34"/>
      <c r="G16" s="5"/>
      <c r="K16" s="45"/>
    </row>
    <row r="17" spans="1:11" ht="29" customHeight="1" thickBot="1">
      <c r="A17" s="54"/>
      <c r="B17" s="36" t="s">
        <v>123</v>
      </c>
      <c r="C17" s="75"/>
      <c r="D17" s="76"/>
      <c r="E17" s="76"/>
      <c r="F17" s="77"/>
      <c r="G17" s="5"/>
      <c r="K17" s="45"/>
    </row>
    <row r="18" spans="1:11" ht="22" customHeight="1">
      <c r="A18" s="5"/>
      <c r="B18" s="54"/>
      <c r="C18" s="5"/>
      <c r="D18" s="5"/>
      <c r="E18" s="5"/>
      <c r="F18" s="5"/>
      <c r="G18" s="5"/>
      <c r="K18" s="45"/>
    </row>
    <row r="19" spans="1:11" ht="24">
      <c r="A19" s="100" t="s">
        <v>17</v>
      </c>
      <c r="B19" s="100"/>
      <c r="C19" s="37" t="s">
        <v>18</v>
      </c>
      <c r="D19" s="38" t="s">
        <v>16</v>
      </c>
      <c r="E19" s="37" t="s">
        <v>19</v>
      </c>
      <c r="F19" s="39"/>
      <c r="G19" s="56" t="s">
        <v>2</v>
      </c>
      <c r="H19" s="46"/>
      <c r="I19" s="46"/>
    </row>
    <row r="20" spans="1:11" ht="24">
      <c r="A20" s="95" t="s">
        <v>15</v>
      </c>
      <c r="B20" s="95"/>
      <c r="C20" s="15" t="s">
        <v>9</v>
      </c>
      <c r="D20" s="33" t="s">
        <v>118</v>
      </c>
      <c r="E20" s="30"/>
      <c r="F20" s="5"/>
      <c r="G20" s="16">
        <v>45.31</v>
      </c>
      <c r="H20" s="47"/>
      <c r="I20" s="47"/>
      <c r="K20">
        <f t="shared" ref="K20:K62" si="0">E20*G20</f>
        <v>0</v>
      </c>
    </row>
    <row r="21" spans="1:11">
      <c r="A21" s="95"/>
      <c r="B21" s="95"/>
      <c r="C21" s="15" t="s">
        <v>10</v>
      </c>
      <c r="D21" s="73" t="s">
        <v>20</v>
      </c>
      <c r="E21" s="30"/>
      <c r="F21" s="5"/>
      <c r="G21" s="16">
        <v>75.010000000000005</v>
      </c>
      <c r="H21" s="47"/>
      <c r="I21" s="47"/>
      <c r="K21">
        <f t="shared" si="0"/>
        <v>0</v>
      </c>
    </row>
    <row r="22" spans="1:11">
      <c r="A22" s="95"/>
      <c r="B22" s="95"/>
      <c r="C22" s="15" t="s">
        <v>11</v>
      </c>
      <c r="D22" s="73" t="s">
        <v>21</v>
      </c>
      <c r="E22" s="30"/>
      <c r="F22" s="5"/>
      <c r="G22" s="16">
        <v>112.31</v>
      </c>
      <c r="H22" s="47"/>
      <c r="I22" s="47"/>
      <c r="K22">
        <f t="shared" si="0"/>
        <v>0</v>
      </c>
    </row>
    <row r="23" spans="1:11">
      <c r="A23" s="95"/>
      <c r="B23" s="95"/>
      <c r="C23" s="15" t="s">
        <v>12</v>
      </c>
      <c r="D23" s="73" t="s">
        <v>24</v>
      </c>
      <c r="E23" s="30"/>
      <c r="F23" s="5"/>
      <c r="G23" s="16">
        <v>149.80000000000001</v>
      </c>
      <c r="H23" s="47"/>
      <c r="I23" s="47"/>
      <c r="K23">
        <f t="shared" si="0"/>
        <v>0</v>
      </c>
    </row>
    <row r="24" spans="1:11">
      <c r="A24" s="95" t="s">
        <v>23</v>
      </c>
      <c r="B24" s="95"/>
      <c r="C24" s="15" t="s">
        <v>13</v>
      </c>
      <c r="D24" s="73" t="s">
        <v>25</v>
      </c>
      <c r="E24" s="30"/>
      <c r="F24" s="5"/>
      <c r="G24" s="16">
        <v>31.68</v>
      </c>
      <c r="H24" s="47"/>
      <c r="I24" s="47"/>
      <c r="K24">
        <f t="shared" si="0"/>
        <v>0</v>
      </c>
    </row>
    <row r="25" spans="1:11">
      <c r="A25" s="95" t="s">
        <v>28</v>
      </c>
      <c r="B25" s="95"/>
      <c r="C25" s="15" t="s">
        <v>14</v>
      </c>
      <c r="D25" s="73" t="s">
        <v>25</v>
      </c>
      <c r="E25" s="30"/>
      <c r="F25" s="5"/>
      <c r="G25" s="16">
        <v>48.29</v>
      </c>
      <c r="H25" s="47"/>
      <c r="I25" s="47"/>
      <c r="K25">
        <f t="shared" si="0"/>
        <v>0</v>
      </c>
    </row>
    <row r="26" spans="1:11">
      <c r="A26" s="95" t="s">
        <v>29</v>
      </c>
      <c r="B26" s="95"/>
      <c r="C26" s="15" t="s">
        <v>26</v>
      </c>
      <c r="D26" s="73" t="s">
        <v>33</v>
      </c>
      <c r="E26" s="30"/>
      <c r="F26" s="5"/>
      <c r="G26" s="16">
        <v>148.5</v>
      </c>
      <c r="H26" s="47"/>
      <c r="I26" s="47"/>
      <c r="K26">
        <f t="shared" si="0"/>
        <v>0</v>
      </c>
    </row>
    <row r="27" spans="1:11" ht="24">
      <c r="A27" s="95"/>
      <c r="B27" s="95"/>
      <c r="C27" s="15" t="s">
        <v>27</v>
      </c>
      <c r="D27" s="73" t="s">
        <v>34</v>
      </c>
      <c r="E27" s="30"/>
      <c r="F27" s="5"/>
      <c r="G27" s="16">
        <v>269.5</v>
      </c>
      <c r="H27" s="47"/>
      <c r="I27" s="47"/>
      <c r="K27">
        <f t="shared" si="0"/>
        <v>0</v>
      </c>
    </row>
    <row r="28" spans="1:11">
      <c r="A28" s="95" t="s">
        <v>30</v>
      </c>
      <c r="B28" s="95"/>
      <c r="C28" s="15" t="s">
        <v>31</v>
      </c>
      <c r="D28" s="73" t="s">
        <v>33</v>
      </c>
      <c r="E28" s="30"/>
      <c r="F28" s="5"/>
      <c r="G28" s="16">
        <v>148.5</v>
      </c>
      <c r="H28" s="47"/>
      <c r="I28" s="47"/>
      <c r="K28">
        <f t="shared" si="0"/>
        <v>0</v>
      </c>
    </row>
    <row r="29" spans="1:11" ht="24">
      <c r="A29" s="95"/>
      <c r="B29" s="95"/>
      <c r="C29" s="15" t="s">
        <v>32</v>
      </c>
      <c r="D29" s="73" t="s">
        <v>34</v>
      </c>
      <c r="E29" s="30"/>
      <c r="F29" s="5"/>
      <c r="G29" s="16">
        <v>269.5</v>
      </c>
      <c r="H29" s="47"/>
      <c r="I29" s="47"/>
      <c r="K29">
        <f t="shared" si="0"/>
        <v>0</v>
      </c>
    </row>
    <row r="30" spans="1:11">
      <c r="A30" s="95" t="s">
        <v>36</v>
      </c>
      <c r="B30" s="95"/>
      <c r="C30" s="15" t="s">
        <v>35</v>
      </c>
      <c r="D30" s="73" t="s">
        <v>25</v>
      </c>
      <c r="E30" s="30"/>
      <c r="F30" s="5"/>
      <c r="G30" s="16">
        <v>15.54</v>
      </c>
      <c r="H30" s="47"/>
      <c r="I30" s="47"/>
      <c r="K30">
        <f t="shared" si="0"/>
        <v>0</v>
      </c>
    </row>
    <row r="31" spans="1:11" ht="24" customHeight="1">
      <c r="A31" s="95" t="s">
        <v>37</v>
      </c>
      <c r="B31" s="95"/>
      <c r="C31" s="15" t="s">
        <v>38</v>
      </c>
      <c r="D31" s="73" t="s">
        <v>25</v>
      </c>
      <c r="E31" s="30"/>
      <c r="F31" s="5"/>
      <c r="G31" s="16">
        <v>11.5</v>
      </c>
      <c r="H31" s="47"/>
      <c r="I31" s="47"/>
      <c r="K31">
        <f t="shared" si="0"/>
        <v>0</v>
      </c>
    </row>
    <row r="32" spans="1:11">
      <c r="A32" s="95" t="s">
        <v>39</v>
      </c>
      <c r="B32" s="95"/>
      <c r="C32" s="15" t="s">
        <v>40</v>
      </c>
      <c r="D32" s="73" t="s">
        <v>25</v>
      </c>
      <c r="E32" s="30"/>
      <c r="F32" s="5"/>
      <c r="G32" s="16">
        <v>16.170000000000002</v>
      </c>
      <c r="H32" s="47"/>
      <c r="I32" s="47"/>
      <c r="K32">
        <f t="shared" si="0"/>
        <v>0</v>
      </c>
    </row>
    <row r="33" spans="1:11">
      <c r="A33" s="95" t="s">
        <v>41</v>
      </c>
      <c r="B33" s="95"/>
      <c r="C33" s="15" t="s">
        <v>42</v>
      </c>
      <c r="D33" s="73" t="s">
        <v>25</v>
      </c>
      <c r="E33" s="30"/>
      <c r="F33" s="5"/>
      <c r="G33" s="16">
        <v>14.01</v>
      </c>
      <c r="H33" s="47"/>
      <c r="I33" s="47"/>
      <c r="K33">
        <f t="shared" si="0"/>
        <v>0</v>
      </c>
    </row>
    <row r="34" spans="1:11" ht="26" customHeight="1">
      <c r="A34" s="95" t="s">
        <v>43</v>
      </c>
      <c r="B34" s="95"/>
      <c r="C34" s="15" t="s">
        <v>44</v>
      </c>
      <c r="D34" s="73" t="s">
        <v>25</v>
      </c>
      <c r="E34" s="30"/>
      <c r="F34" s="5"/>
      <c r="G34" s="16">
        <v>19.43</v>
      </c>
      <c r="H34" s="47"/>
      <c r="I34" s="47"/>
      <c r="K34">
        <f t="shared" si="0"/>
        <v>0</v>
      </c>
    </row>
    <row r="35" spans="1:11" ht="29" customHeight="1">
      <c r="A35" s="95" t="s">
        <v>45</v>
      </c>
      <c r="B35" s="95"/>
      <c r="C35" s="15" t="s">
        <v>47</v>
      </c>
      <c r="D35" s="73" t="s">
        <v>25</v>
      </c>
      <c r="E35" s="30"/>
      <c r="F35" s="5"/>
      <c r="G35" s="16">
        <v>17.77</v>
      </c>
      <c r="H35" s="47"/>
      <c r="I35" s="47"/>
      <c r="K35">
        <f t="shared" si="0"/>
        <v>0</v>
      </c>
    </row>
    <row r="36" spans="1:11" ht="35" customHeight="1">
      <c r="A36" s="95" t="s">
        <v>46</v>
      </c>
      <c r="B36" s="95"/>
      <c r="C36" s="15" t="s">
        <v>48</v>
      </c>
      <c r="D36" s="73" t="s">
        <v>25</v>
      </c>
      <c r="E36" s="30"/>
      <c r="F36" s="5"/>
      <c r="G36" s="16">
        <v>20.85</v>
      </c>
      <c r="H36" s="47"/>
      <c r="I36" s="47"/>
      <c r="K36">
        <f t="shared" si="0"/>
        <v>0</v>
      </c>
    </row>
    <row r="37" spans="1:11" ht="29" customHeight="1">
      <c r="A37" s="95" t="s">
        <v>50</v>
      </c>
      <c r="B37" s="95"/>
      <c r="C37" s="15" t="s">
        <v>49</v>
      </c>
      <c r="D37" s="73" t="s">
        <v>25</v>
      </c>
      <c r="E37" s="30"/>
      <c r="F37" s="5"/>
      <c r="G37" s="16">
        <v>22.23</v>
      </c>
      <c r="H37" s="47"/>
      <c r="I37" s="47"/>
      <c r="K37">
        <f t="shared" si="0"/>
        <v>0</v>
      </c>
    </row>
    <row r="38" spans="1:11">
      <c r="A38" s="95" t="s">
        <v>55</v>
      </c>
      <c r="B38" s="95"/>
      <c r="C38" s="15" t="s">
        <v>51</v>
      </c>
      <c r="D38" s="73" t="s">
        <v>52</v>
      </c>
      <c r="E38" s="30"/>
      <c r="F38" s="5"/>
      <c r="G38" s="16">
        <v>53.35</v>
      </c>
      <c r="H38" s="47"/>
      <c r="I38" s="47"/>
      <c r="K38">
        <f t="shared" si="0"/>
        <v>0</v>
      </c>
    </row>
    <row r="39" spans="1:11">
      <c r="A39" s="95"/>
      <c r="B39" s="95"/>
      <c r="C39" s="15" t="s">
        <v>53</v>
      </c>
      <c r="D39" s="73" t="s">
        <v>54</v>
      </c>
      <c r="E39" s="30"/>
      <c r="F39" s="5"/>
      <c r="G39" s="16">
        <v>64.7</v>
      </c>
      <c r="H39" s="47"/>
      <c r="I39" s="47"/>
      <c r="K39">
        <f t="shared" si="0"/>
        <v>0</v>
      </c>
    </row>
    <row r="40" spans="1:11">
      <c r="A40" s="95"/>
      <c r="B40" s="95"/>
      <c r="C40" s="15" t="s">
        <v>56</v>
      </c>
      <c r="D40" s="73" t="s">
        <v>58</v>
      </c>
      <c r="E40" s="30"/>
      <c r="F40" s="5"/>
      <c r="G40" s="16">
        <v>160.05000000000001</v>
      </c>
      <c r="H40" s="47"/>
      <c r="I40" s="47"/>
      <c r="K40">
        <f t="shared" si="0"/>
        <v>0</v>
      </c>
    </row>
    <row r="41" spans="1:11">
      <c r="A41" s="95"/>
      <c r="B41" s="95"/>
      <c r="C41" s="15" t="s">
        <v>57</v>
      </c>
      <c r="D41" s="73" t="s">
        <v>59</v>
      </c>
      <c r="E41" s="30"/>
      <c r="F41" s="5"/>
      <c r="G41" s="16">
        <v>213.4</v>
      </c>
      <c r="H41" s="47"/>
      <c r="I41" s="47"/>
      <c r="K41">
        <f t="shared" si="0"/>
        <v>0</v>
      </c>
    </row>
    <row r="42" spans="1:11">
      <c r="A42" s="95" t="s">
        <v>60</v>
      </c>
      <c r="B42" s="95"/>
      <c r="C42" s="15" t="s">
        <v>61</v>
      </c>
      <c r="D42" s="73"/>
      <c r="E42" s="30"/>
      <c r="F42" s="5"/>
      <c r="G42" s="16">
        <v>15.06</v>
      </c>
      <c r="H42" s="47"/>
      <c r="I42" s="47"/>
      <c r="K42">
        <f t="shared" si="0"/>
        <v>0</v>
      </c>
    </row>
    <row r="43" spans="1:11">
      <c r="A43" s="95" t="s">
        <v>62</v>
      </c>
      <c r="B43" s="95"/>
      <c r="C43" s="15" t="s">
        <v>63</v>
      </c>
      <c r="D43" s="73" t="s">
        <v>64</v>
      </c>
      <c r="E43" s="30"/>
      <c r="F43" s="5"/>
      <c r="G43" s="16">
        <v>51.49</v>
      </c>
      <c r="H43" s="47"/>
      <c r="I43" s="47"/>
      <c r="K43">
        <f t="shared" si="0"/>
        <v>0</v>
      </c>
    </row>
    <row r="44" spans="1:11">
      <c r="A44" s="95" t="s">
        <v>66</v>
      </c>
      <c r="B44" s="95"/>
      <c r="C44" s="15" t="s">
        <v>65</v>
      </c>
      <c r="D44" s="73" t="s">
        <v>64</v>
      </c>
      <c r="E44" s="30"/>
      <c r="F44" s="5"/>
      <c r="G44" s="16">
        <v>51.49</v>
      </c>
      <c r="H44" s="47"/>
      <c r="I44" s="47"/>
      <c r="K44">
        <f t="shared" si="0"/>
        <v>0</v>
      </c>
    </row>
    <row r="45" spans="1:11">
      <c r="A45" s="95" t="s">
        <v>67</v>
      </c>
      <c r="B45" s="95"/>
      <c r="C45" s="15" t="s">
        <v>68</v>
      </c>
      <c r="D45" s="73" t="s">
        <v>69</v>
      </c>
      <c r="E45" s="30"/>
      <c r="F45" s="5"/>
      <c r="G45" s="16">
        <v>236.06</v>
      </c>
      <c r="H45" s="47"/>
      <c r="I45" s="47"/>
      <c r="K45">
        <f t="shared" si="0"/>
        <v>0</v>
      </c>
    </row>
    <row r="46" spans="1:11">
      <c r="A46" s="95" t="s">
        <v>72</v>
      </c>
      <c r="B46" s="95"/>
      <c r="C46" s="15" t="s">
        <v>71</v>
      </c>
      <c r="D46" s="73" t="s">
        <v>70</v>
      </c>
      <c r="E46" s="30"/>
      <c r="F46" s="5"/>
      <c r="G46" s="16">
        <v>30.86</v>
      </c>
      <c r="H46" s="47"/>
      <c r="I46" s="47"/>
      <c r="K46">
        <f t="shared" si="0"/>
        <v>0</v>
      </c>
    </row>
    <row r="47" spans="1:11">
      <c r="A47" s="95" t="s">
        <v>74</v>
      </c>
      <c r="B47" s="95"/>
      <c r="C47" s="15" t="s">
        <v>73</v>
      </c>
      <c r="D47" s="73" t="s">
        <v>64</v>
      </c>
      <c r="E47" s="30"/>
      <c r="F47" s="5"/>
      <c r="G47" s="16">
        <v>252.34</v>
      </c>
      <c r="H47" s="47"/>
      <c r="I47" s="47"/>
      <c r="K47">
        <f t="shared" si="0"/>
        <v>0</v>
      </c>
    </row>
    <row r="48" spans="1:11">
      <c r="A48" s="95" t="s">
        <v>75</v>
      </c>
      <c r="B48" s="95"/>
      <c r="C48" s="15" t="s">
        <v>76</v>
      </c>
      <c r="D48" s="73" t="s">
        <v>64</v>
      </c>
      <c r="E48" s="30"/>
      <c r="F48" s="5"/>
      <c r="G48" s="16">
        <v>9.68</v>
      </c>
      <c r="H48" s="47"/>
      <c r="I48" s="47"/>
      <c r="K48">
        <f t="shared" si="0"/>
        <v>0</v>
      </c>
    </row>
    <row r="49" spans="1:11">
      <c r="A49" s="95" t="s">
        <v>77</v>
      </c>
      <c r="B49" s="95"/>
      <c r="C49" s="15" t="s">
        <v>78</v>
      </c>
      <c r="D49" s="73" t="s">
        <v>64</v>
      </c>
      <c r="E49" s="30"/>
      <c r="F49" s="5"/>
      <c r="G49" s="16">
        <v>17.190000000000001</v>
      </c>
      <c r="H49" s="47"/>
      <c r="I49" s="47"/>
      <c r="K49">
        <f t="shared" si="0"/>
        <v>0</v>
      </c>
    </row>
    <row r="50" spans="1:11">
      <c r="A50" s="95" t="s">
        <v>79</v>
      </c>
      <c r="B50" s="95"/>
      <c r="C50" s="15" t="s">
        <v>80</v>
      </c>
      <c r="D50" s="73" t="s">
        <v>64</v>
      </c>
      <c r="E50" s="30"/>
      <c r="F50" s="5"/>
      <c r="G50" s="16">
        <v>63.09</v>
      </c>
      <c r="H50" s="47"/>
      <c r="I50" s="47"/>
      <c r="K50">
        <f t="shared" si="0"/>
        <v>0</v>
      </c>
    </row>
    <row r="51" spans="1:11" ht="29" customHeight="1">
      <c r="A51" s="95" t="s">
        <v>81</v>
      </c>
      <c r="B51" s="95"/>
      <c r="C51" s="15" t="s">
        <v>82</v>
      </c>
      <c r="D51" s="73" t="s">
        <v>64</v>
      </c>
      <c r="E51" s="30"/>
      <c r="F51" s="5"/>
      <c r="G51" s="16">
        <v>53.56</v>
      </c>
      <c r="H51" s="47"/>
      <c r="I51" s="47"/>
      <c r="K51">
        <f t="shared" si="0"/>
        <v>0</v>
      </c>
    </row>
    <row r="52" spans="1:11" ht="31" customHeight="1">
      <c r="A52" s="95" t="s">
        <v>83</v>
      </c>
      <c r="B52" s="95"/>
      <c r="C52" s="15" t="s">
        <v>84</v>
      </c>
      <c r="D52" s="73" t="s">
        <v>64</v>
      </c>
      <c r="E52" s="30"/>
      <c r="F52" s="5"/>
      <c r="G52" s="16">
        <v>63.42</v>
      </c>
      <c r="H52" s="47"/>
      <c r="I52" s="47"/>
      <c r="K52">
        <f t="shared" si="0"/>
        <v>0</v>
      </c>
    </row>
    <row r="53" spans="1:11" ht="24">
      <c r="A53" s="95" t="s">
        <v>85</v>
      </c>
      <c r="B53" s="95"/>
      <c r="C53" s="15"/>
      <c r="D53" s="73" t="s">
        <v>124</v>
      </c>
      <c r="E53" s="30"/>
      <c r="F53" s="5"/>
      <c r="G53" s="16">
        <v>17.82</v>
      </c>
      <c r="H53" s="47"/>
      <c r="I53" s="47"/>
      <c r="K53">
        <f t="shared" si="0"/>
        <v>0</v>
      </c>
    </row>
    <row r="54" spans="1:11">
      <c r="A54" s="95" t="s">
        <v>86</v>
      </c>
      <c r="B54" s="95"/>
      <c r="C54" s="15" t="s">
        <v>87</v>
      </c>
      <c r="D54" s="73" t="s">
        <v>88</v>
      </c>
      <c r="E54" s="30"/>
      <c r="F54" s="5"/>
      <c r="G54" s="16">
        <v>3.45</v>
      </c>
      <c r="H54" s="47"/>
      <c r="I54" s="47"/>
      <c r="K54">
        <f t="shared" si="0"/>
        <v>0</v>
      </c>
    </row>
    <row r="55" spans="1:11">
      <c r="A55" s="95"/>
      <c r="B55" s="95"/>
      <c r="C55" s="15" t="s">
        <v>89</v>
      </c>
      <c r="D55" s="73" t="s">
        <v>90</v>
      </c>
      <c r="E55" s="30"/>
      <c r="F55" s="5"/>
      <c r="G55" s="16">
        <v>3.74</v>
      </c>
      <c r="H55" s="47"/>
      <c r="I55" s="47"/>
      <c r="K55">
        <f t="shared" si="0"/>
        <v>0</v>
      </c>
    </row>
    <row r="56" spans="1:11">
      <c r="A56" s="95"/>
      <c r="B56" s="95"/>
      <c r="C56" s="15" t="s">
        <v>91</v>
      </c>
      <c r="D56" s="73" t="s">
        <v>92</v>
      </c>
      <c r="E56" s="30"/>
      <c r="F56" s="5"/>
      <c r="G56" s="16">
        <v>5.69</v>
      </c>
      <c r="H56" s="47"/>
      <c r="I56" s="47"/>
      <c r="K56">
        <f t="shared" si="0"/>
        <v>0</v>
      </c>
    </row>
    <row r="57" spans="1:11">
      <c r="A57" s="95"/>
      <c r="B57" s="95"/>
      <c r="C57" s="15" t="s">
        <v>93</v>
      </c>
      <c r="D57" s="73" t="s">
        <v>94</v>
      </c>
      <c r="E57" s="30"/>
      <c r="F57" s="5"/>
      <c r="G57" s="16">
        <v>8.1999999999999993</v>
      </c>
      <c r="H57" s="47"/>
      <c r="I57" s="47"/>
      <c r="K57">
        <f t="shared" si="0"/>
        <v>0</v>
      </c>
    </row>
    <row r="58" spans="1:11">
      <c r="A58" s="95"/>
      <c r="B58" s="95"/>
      <c r="C58" s="15" t="s">
        <v>95</v>
      </c>
      <c r="D58" s="73" t="s">
        <v>96</v>
      </c>
      <c r="E58" s="30"/>
      <c r="F58" s="5"/>
      <c r="G58" s="16">
        <v>8.9499999999999993</v>
      </c>
      <c r="H58" s="47"/>
      <c r="I58" s="47"/>
      <c r="K58">
        <f t="shared" si="0"/>
        <v>0</v>
      </c>
    </row>
    <row r="59" spans="1:11">
      <c r="A59" s="95"/>
      <c r="B59" s="95"/>
      <c r="C59" s="15" t="s">
        <v>97</v>
      </c>
      <c r="D59" s="73" t="s">
        <v>98</v>
      </c>
      <c r="E59" s="30"/>
      <c r="F59" s="5"/>
      <c r="G59" s="16">
        <v>10.35</v>
      </c>
      <c r="H59" s="47"/>
      <c r="I59" s="47"/>
      <c r="K59">
        <f t="shared" si="0"/>
        <v>0</v>
      </c>
    </row>
    <row r="60" spans="1:11">
      <c r="A60" s="95"/>
      <c r="B60" s="95"/>
      <c r="C60" s="15" t="s">
        <v>99</v>
      </c>
      <c r="D60" s="73" t="s">
        <v>100</v>
      </c>
      <c r="E60" s="30"/>
      <c r="F60" s="5"/>
      <c r="G60" s="16">
        <v>13.8</v>
      </c>
      <c r="H60" s="47"/>
      <c r="I60" s="47"/>
      <c r="K60">
        <f t="shared" si="0"/>
        <v>0</v>
      </c>
    </row>
    <row r="61" spans="1:11">
      <c r="A61" s="95" t="s">
        <v>101</v>
      </c>
      <c r="B61" s="95"/>
      <c r="C61" s="15" t="s">
        <v>103</v>
      </c>
      <c r="D61" s="73" t="s">
        <v>105</v>
      </c>
      <c r="E61" s="30"/>
      <c r="F61" s="5"/>
      <c r="G61" s="16">
        <v>32.25</v>
      </c>
      <c r="H61" s="47"/>
      <c r="I61" s="47"/>
      <c r="K61">
        <f t="shared" si="0"/>
        <v>0</v>
      </c>
    </row>
    <row r="62" spans="1:11">
      <c r="A62" s="95" t="s">
        <v>102</v>
      </c>
      <c r="B62" s="95"/>
      <c r="C62" s="15" t="s">
        <v>104</v>
      </c>
      <c r="D62" s="73" t="s">
        <v>106</v>
      </c>
      <c r="E62" s="30"/>
      <c r="F62" s="5"/>
      <c r="G62" s="16">
        <v>26.73</v>
      </c>
      <c r="H62" s="47"/>
      <c r="I62" s="47"/>
      <c r="K62">
        <f t="shared" si="0"/>
        <v>0</v>
      </c>
    </row>
    <row r="63" spans="1:11">
      <c r="A63" s="5"/>
      <c r="B63" s="7"/>
      <c r="C63" s="8"/>
      <c r="D63" s="9"/>
      <c r="E63" s="10"/>
      <c r="F63" s="1"/>
      <c r="G63" s="1"/>
      <c r="H63" s="48"/>
      <c r="I63" s="44"/>
      <c r="J63" s="44"/>
      <c r="K63" s="49"/>
    </row>
    <row r="64" spans="1:11" ht="17" thickBot="1">
      <c r="A64" s="5"/>
      <c r="B64" s="5"/>
      <c r="C64" s="11"/>
      <c r="D64" s="12"/>
      <c r="E64" s="6"/>
      <c r="F64" s="5"/>
      <c r="G64" s="6"/>
      <c r="H64" s="50"/>
      <c r="I64" s="50"/>
      <c r="J64" s="50"/>
      <c r="K64" s="50"/>
    </row>
    <row r="65" spans="1:8">
      <c r="A65" s="17"/>
      <c r="B65" s="18"/>
      <c r="C65" s="19" t="s">
        <v>115</v>
      </c>
      <c r="D65" s="5"/>
      <c r="E65" s="58"/>
      <c r="F65" s="59"/>
      <c r="G65" s="60"/>
      <c r="H65" s="51"/>
    </row>
    <row r="66" spans="1:8">
      <c r="A66" s="31"/>
      <c r="B66" s="21"/>
      <c r="C66" s="32"/>
      <c r="D66" s="5"/>
      <c r="E66" s="61"/>
      <c r="F66" s="62"/>
      <c r="G66" s="63"/>
      <c r="H66" s="51"/>
    </row>
    <row r="67" spans="1:8">
      <c r="A67" s="20"/>
      <c r="B67" s="21" t="s">
        <v>3</v>
      </c>
      <c r="C67" s="22">
        <f>SUM(K20:K62)</f>
        <v>0</v>
      </c>
      <c r="D67" s="5"/>
      <c r="E67" s="64"/>
      <c r="F67" s="62"/>
      <c r="G67" s="65"/>
      <c r="H67" s="52"/>
    </row>
    <row r="68" spans="1:8">
      <c r="A68" s="20"/>
      <c r="B68" s="23" t="s">
        <v>4</v>
      </c>
      <c r="C68" s="24">
        <v>0</v>
      </c>
      <c r="D68" s="5"/>
      <c r="E68" s="66"/>
      <c r="F68" s="67"/>
      <c r="G68" s="65"/>
      <c r="H68" s="52"/>
    </row>
    <row r="69" spans="1:8">
      <c r="A69" s="20"/>
      <c r="B69" s="21" t="s">
        <v>5</v>
      </c>
      <c r="C69" s="25">
        <f>C67-(C67*C68)</f>
        <v>0</v>
      </c>
      <c r="D69" s="5"/>
      <c r="E69" s="68"/>
      <c r="F69" s="69"/>
      <c r="G69" s="65"/>
      <c r="H69" s="52"/>
    </row>
    <row r="70" spans="1:8">
      <c r="A70" s="20"/>
      <c r="B70" s="21" t="s">
        <v>6</v>
      </c>
      <c r="C70" s="22">
        <f>C69*0.23</f>
        <v>0</v>
      </c>
      <c r="D70" s="5"/>
      <c r="E70" s="68"/>
      <c r="F70" s="69"/>
      <c r="G70" s="65"/>
      <c r="H70" s="52"/>
    </row>
    <row r="71" spans="1:8" ht="17" thickBot="1">
      <c r="A71" s="26"/>
      <c r="B71" s="27" t="s">
        <v>7</v>
      </c>
      <c r="C71" s="28">
        <f>C69+C70</f>
        <v>0</v>
      </c>
      <c r="D71" s="5"/>
      <c r="E71" s="70"/>
      <c r="F71" s="71"/>
      <c r="G71" s="72"/>
      <c r="H71" s="52"/>
    </row>
    <row r="72" spans="1:8">
      <c r="A72" s="5"/>
      <c r="B72" s="5"/>
      <c r="C72" s="7"/>
      <c r="D72" s="13"/>
      <c r="E72" s="29" t="s">
        <v>8</v>
      </c>
      <c r="F72" s="5"/>
      <c r="G72" s="7"/>
    </row>
    <row r="73" spans="1:8">
      <c r="A73" s="5"/>
      <c r="B73" s="5"/>
      <c r="C73" s="5"/>
      <c r="D73" s="5"/>
      <c r="E73" s="5"/>
      <c r="F73" s="5"/>
      <c r="G73" s="5"/>
    </row>
    <row r="74" spans="1:8">
      <c r="A74" s="5"/>
      <c r="B74" s="5"/>
      <c r="C74" s="5"/>
      <c r="D74" s="5"/>
      <c r="E74" s="5"/>
      <c r="F74" s="5"/>
      <c r="G74" s="5"/>
    </row>
  </sheetData>
  <mergeCells count="43">
    <mergeCell ref="A11:B11"/>
    <mergeCell ref="C11:F11"/>
    <mergeCell ref="A5:G5"/>
    <mergeCell ref="A7:B7"/>
    <mergeCell ref="C7:F7"/>
    <mergeCell ref="A10:B10"/>
    <mergeCell ref="C10:F10"/>
    <mergeCell ref="A28:B29"/>
    <mergeCell ref="A12:B12"/>
    <mergeCell ref="C12:F12"/>
    <mergeCell ref="A14:B14"/>
    <mergeCell ref="C14:F14"/>
    <mergeCell ref="C15:F15"/>
    <mergeCell ref="C17:F17"/>
    <mergeCell ref="A19:B19"/>
    <mergeCell ref="A20:B23"/>
    <mergeCell ref="A24:B24"/>
    <mergeCell ref="A25:B25"/>
    <mergeCell ref="A26:B27"/>
    <mergeCell ref="A44:B44"/>
    <mergeCell ref="A30:B30"/>
    <mergeCell ref="A31:B31"/>
    <mergeCell ref="A32:B32"/>
    <mergeCell ref="A33:B33"/>
    <mergeCell ref="A34:B34"/>
    <mergeCell ref="A35:B35"/>
    <mergeCell ref="A36:B36"/>
    <mergeCell ref="A37:B37"/>
    <mergeCell ref="A38:B41"/>
    <mergeCell ref="A42:B42"/>
    <mergeCell ref="A43:B43"/>
    <mergeCell ref="A62:B62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60"/>
    <mergeCell ref="A61:B61"/>
  </mergeCells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59F0191-4584-E448-AFA3-92FEDE53986A}">
          <x14:formula1>
            <xm:f>'Kolory pokryć'!$B$2:$B$4</xm:f>
          </x14:formula1>
          <xm:sqref>C17:F17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D053A-F2D1-5E45-8A5D-A158602D4A33}">
  <dimension ref="A1:H76"/>
  <sheetViews>
    <sheetView topLeftCell="A43" zoomScale="125" zoomScaleNormal="108" workbookViewId="0">
      <selection activeCell="I69" sqref="I69"/>
    </sheetView>
  </sheetViews>
  <sheetFormatPr baseColWidth="10" defaultRowHeight="16"/>
  <cols>
    <col min="1" max="3" width="11.33203125" customWidth="1"/>
    <col min="4" max="4" width="12.1640625" customWidth="1"/>
    <col min="5" max="7" width="11.33203125" customWidth="1"/>
    <col min="8" max="8" width="10.83203125" hidden="1" customWidth="1"/>
  </cols>
  <sheetData>
    <row r="1" spans="1:8">
      <c r="A1" s="5"/>
      <c r="B1" s="5"/>
      <c r="C1" s="5"/>
      <c r="D1" s="5"/>
      <c r="E1" s="5"/>
      <c r="F1" s="5"/>
      <c r="G1" s="5"/>
    </row>
    <row r="2" spans="1:8">
      <c r="A2" s="5"/>
      <c r="B2" s="5"/>
      <c r="C2" s="5"/>
      <c r="D2" s="5"/>
      <c r="E2" s="5"/>
      <c r="F2" s="5"/>
      <c r="G2" s="5"/>
    </row>
    <row r="3" spans="1:8">
      <c r="A3" s="14"/>
      <c r="B3" s="5"/>
      <c r="C3" s="5"/>
      <c r="D3" s="5"/>
      <c r="E3" s="5"/>
      <c r="F3" s="5"/>
      <c r="G3" s="5"/>
    </row>
    <row r="4" spans="1:8">
      <c r="A4" s="14"/>
      <c r="B4" s="5"/>
      <c r="C4" s="5"/>
      <c r="D4" s="5"/>
      <c r="E4" s="5"/>
      <c r="F4" s="5"/>
      <c r="G4" s="5"/>
    </row>
    <row r="5" spans="1:8">
      <c r="A5" s="78" t="s">
        <v>127</v>
      </c>
      <c r="B5" s="78"/>
      <c r="C5" s="78"/>
      <c r="D5" s="78"/>
      <c r="E5" s="78"/>
      <c r="F5" s="78"/>
      <c r="G5" s="78"/>
    </row>
    <row r="6" spans="1:8" ht="17" thickBot="1">
      <c r="A6" s="53"/>
      <c r="B6" s="53"/>
      <c r="C6" s="53"/>
      <c r="D6" s="53"/>
      <c r="E6" s="3"/>
      <c r="F6" s="5"/>
      <c r="G6" s="5"/>
      <c r="H6" s="43"/>
    </row>
    <row r="7" spans="1:8" ht="17" thickBot="1">
      <c r="A7" s="96" t="s">
        <v>119</v>
      </c>
      <c r="B7" s="97"/>
      <c r="C7" s="83"/>
      <c r="D7" s="84"/>
      <c r="E7" s="84"/>
      <c r="F7" s="85"/>
      <c r="G7" s="5"/>
      <c r="H7" s="2"/>
    </row>
    <row r="8" spans="1:8" ht="11" customHeight="1">
      <c r="A8" s="54"/>
      <c r="B8" s="54"/>
      <c r="C8" s="40"/>
      <c r="D8" s="40"/>
      <c r="E8" s="57"/>
      <c r="F8" s="40"/>
      <c r="G8" s="5"/>
      <c r="H8" s="2"/>
    </row>
    <row r="9" spans="1:8" ht="17" thickBot="1">
      <c r="A9" s="54"/>
      <c r="B9" s="41"/>
      <c r="C9" s="35" t="s">
        <v>0</v>
      </c>
      <c r="D9" s="35"/>
      <c r="E9" s="35"/>
      <c r="F9" s="5"/>
      <c r="G9" s="5"/>
      <c r="H9" s="2"/>
    </row>
    <row r="10" spans="1:8">
      <c r="A10" s="96" t="s">
        <v>120</v>
      </c>
      <c r="B10" s="97"/>
      <c r="C10" s="86"/>
      <c r="D10" s="87"/>
      <c r="E10" s="87"/>
      <c r="F10" s="88"/>
      <c r="G10" s="5"/>
      <c r="H10" s="2"/>
    </row>
    <row r="11" spans="1:8">
      <c r="A11" s="96" t="s">
        <v>121</v>
      </c>
      <c r="B11" s="97"/>
      <c r="C11" s="89"/>
      <c r="D11" s="90"/>
      <c r="E11" s="90"/>
      <c r="F11" s="91"/>
      <c r="G11" s="5"/>
      <c r="H11" s="2"/>
    </row>
    <row r="12" spans="1:8" ht="17" thickBot="1">
      <c r="A12" s="96" t="s">
        <v>122</v>
      </c>
      <c r="B12" s="97"/>
      <c r="C12" s="92"/>
      <c r="D12" s="93"/>
      <c r="E12" s="93"/>
      <c r="F12" s="94"/>
      <c r="G12" s="5"/>
      <c r="H12" s="2"/>
    </row>
    <row r="13" spans="1:8" ht="17" thickBot="1">
      <c r="A13" s="54"/>
      <c r="B13" s="41"/>
      <c r="C13" s="55"/>
      <c r="D13" s="4"/>
      <c r="E13" s="4"/>
      <c r="F13" s="5"/>
      <c r="G13" s="5"/>
    </row>
    <row r="14" spans="1:8" ht="30" customHeight="1" thickBot="1">
      <c r="A14" s="98" t="s">
        <v>125</v>
      </c>
      <c r="B14" s="99"/>
      <c r="C14" s="79" t="str">
        <f ca="1">YEAR(TODAY())&amp;"-"&amp;IF(LEN(MONTH(TODAY()))&gt;1,MONTH(TODAY()),"0"&amp;MONTH(TODAY()))&amp;"-"&amp;DAY(TODAY())</f>
        <v>2025-08-1</v>
      </c>
      <c r="D14" s="80"/>
      <c r="E14" s="80"/>
      <c r="F14" s="81"/>
      <c r="G14" s="3"/>
      <c r="H14" s="45"/>
    </row>
    <row r="15" spans="1:8">
      <c r="A15" s="5"/>
      <c r="B15" s="5"/>
      <c r="C15" s="82" t="s">
        <v>1</v>
      </c>
      <c r="D15" s="82"/>
      <c r="E15" s="82"/>
      <c r="F15" s="82"/>
      <c r="G15" s="3"/>
      <c r="H15" s="45"/>
    </row>
    <row r="16" spans="1:8" ht="12" customHeight="1" thickBot="1">
      <c r="A16" s="54"/>
      <c r="B16" s="36"/>
      <c r="C16" s="34"/>
      <c r="D16" s="34"/>
      <c r="E16" s="34"/>
      <c r="F16" s="34"/>
      <c r="G16" s="5"/>
      <c r="H16" s="45"/>
    </row>
    <row r="17" spans="1:8" ht="29" customHeight="1" thickBot="1">
      <c r="A17" s="54"/>
      <c r="B17" s="36" t="s">
        <v>123</v>
      </c>
      <c r="C17" s="75"/>
      <c r="D17" s="76"/>
      <c r="E17" s="76"/>
      <c r="F17" s="77"/>
      <c r="G17" s="5"/>
      <c r="H17" s="45"/>
    </row>
    <row r="18" spans="1:8" ht="22" customHeight="1">
      <c r="A18" s="5"/>
      <c r="B18" s="54"/>
      <c r="C18" s="5"/>
      <c r="D18" s="5"/>
      <c r="E18" s="5"/>
      <c r="F18" s="5"/>
      <c r="G18" s="5"/>
      <c r="H18" s="45"/>
    </row>
    <row r="19" spans="1:8" ht="24">
      <c r="A19" s="100" t="s">
        <v>17</v>
      </c>
      <c r="B19" s="100"/>
      <c r="C19" s="37" t="s">
        <v>18</v>
      </c>
      <c r="D19" s="38" t="s">
        <v>16</v>
      </c>
      <c r="E19" s="37" t="s">
        <v>19</v>
      </c>
      <c r="F19" s="39"/>
      <c r="G19" s="56" t="s">
        <v>2</v>
      </c>
    </row>
    <row r="20" spans="1:8" ht="24">
      <c r="A20" s="95" t="s">
        <v>15</v>
      </c>
      <c r="B20" s="95"/>
      <c r="C20" s="15" t="s">
        <v>9</v>
      </c>
      <c r="D20" s="33" t="s">
        <v>128</v>
      </c>
      <c r="E20" s="30"/>
      <c r="F20" s="5"/>
      <c r="G20" s="16">
        <v>46.85</v>
      </c>
      <c r="H20">
        <f t="shared" ref="H20:H64" si="0">E20*G20</f>
        <v>0</v>
      </c>
    </row>
    <row r="21" spans="1:8">
      <c r="A21" s="95"/>
      <c r="B21" s="95"/>
      <c r="C21" s="15" t="s">
        <v>10</v>
      </c>
      <c r="D21" s="73" t="s">
        <v>129</v>
      </c>
      <c r="E21" s="30"/>
      <c r="F21" s="5"/>
      <c r="G21" s="16">
        <v>82.16</v>
      </c>
      <c r="H21">
        <f t="shared" si="0"/>
        <v>0</v>
      </c>
    </row>
    <row r="22" spans="1:8">
      <c r="A22" s="95"/>
      <c r="B22" s="95"/>
      <c r="C22" s="15" t="s">
        <v>11</v>
      </c>
      <c r="D22" s="73" t="s">
        <v>130</v>
      </c>
      <c r="E22" s="30"/>
      <c r="F22" s="5"/>
      <c r="G22" s="16">
        <v>115.53</v>
      </c>
      <c r="H22">
        <f t="shared" si="0"/>
        <v>0</v>
      </c>
    </row>
    <row r="23" spans="1:8">
      <c r="A23" s="95"/>
      <c r="B23" s="95"/>
      <c r="C23" s="15" t="s">
        <v>12</v>
      </c>
      <c r="D23" s="73" t="s">
        <v>131</v>
      </c>
      <c r="E23" s="30"/>
      <c r="F23" s="5"/>
      <c r="G23" s="16">
        <v>159.43</v>
      </c>
      <c r="H23">
        <f t="shared" si="0"/>
        <v>0</v>
      </c>
    </row>
    <row r="24" spans="1:8">
      <c r="A24" s="95" t="s">
        <v>135</v>
      </c>
      <c r="B24" s="95"/>
      <c r="C24" s="15" t="s">
        <v>13</v>
      </c>
      <c r="D24" s="73" t="s">
        <v>132</v>
      </c>
      <c r="E24" s="30"/>
      <c r="F24" s="5"/>
      <c r="G24" s="16">
        <v>30.13</v>
      </c>
      <c r="H24">
        <f t="shared" si="0"/>
        <v>0</v>
      </c>
    </row>
    <row r="25" spans="1:8">
      <c r="A25" s="101" t="s">
        <v>28</v>
      </c>
      <c r="B25" s="102"/>
      <c r="C25" s="15" t="s">
        <v>14</v>
      </c>
      <c r="D25" s="73" t="s">
        <v>136</v>
      </c>
      <c r="E25" s="30"/>
      <c r="F25" s="5"/>
      <c r="G25" s="16">
        <v>53.9</v>
      </c>
      <c r="H25">
        <f t="shared" si="0"/>
        <v>0</v>
      </c>
    </row>
    <row r="26" spans="1:8">
      <c r="A26" s="103"/>
      <c r="B26" s="104"/>
      <c r="C26" s="15" t="s">
        <v>14</v>
      </c>
      <c r="D26" s="73" t="s">
        <v>137</v>
      </c>
      <c r="E26" s="30"/>
      <c r="F26" s="5"/>
      <c r="G26" s="16">
        <v>64.680000000000007</v>
      </c>
      <c r="H26">
        <f t="shared" si="0"/>
        <v>0</v>
      </c>
    </row>
    <row r="27" spans="1:8">
      <c r="A27" s="95" t="s">
        <v>29</v>
      </c>
      <c r="B27" s="95"/>
      <c r="C27" s="15" t="s">
        <v>26</v>
      </c>
      <c r="D27" s="73" t="s">
        <v>133</v>
      </c>
      <c r="E27" s="30"/>
      <c r="F27" s="5"/>
      <c r="G27" s="16">
        <v>142.72</v>
      </c>
      <c r="H27">
        <f t="shared" si="0"/>
        <v>0</v>
      </c>
    </row>
    <row r="28" spans="1:8" ht="24">
      <c r="A28" s="95"/>
      <c r="B28" s="95"/>
      <c r="C28" s="15" t="s">
        <v>27</v>
      </c>
      <c r="D28" s="73" t="s">
        <v>134</v>
      </c>
      <c r="E28" s="30"/>
      <c r="F28" s="5"/>
      <c r="G28" s="16">
        <v>245</v>
      </c>
      <c r="H28">
        <f t="shared" si="0"/>
        <v>0</v>
      </c>
    </row>
    <row r="29" spans="1:8">
      <c r="A29" s="95" t="s">
        <v>30</v>
      </c>
      <c r="B29" s="95"/>
      <c r="C29" s="15" t="s">
        <v>31</v>
      </c>
      <c r="D29" s="73" t="s">
        <v>133</v>
      </c>
      <c r="E29" s="30"/>
      <c r="F29" s="5"/>
      <c r="G29" s="16">
        <v>142.72</v>
      </c>
      <c r="H29">
        <f t="shared" si="0"/>
        <v>0</v>
      </c>
    </row>
    <row r="30" spans="1:8" ht="24">
      <c r="A30" s="95"/>
      <c r="B30" s="95"/>
      <c r="C30" s="15" t="s">
        <v>32</v>
      </c>
      <c r="D30" s="73" t="s">
        <v>134</v>
      </c>
      <c r="E30" s="30"/>
      <c r="F30" s="5"/>
      <c r="G30" s="16">
        <v>245</v>
      </c>
      <c r="H30">
        <f t="shared" si="0"/>
        <v>0</v>
      </c>
    </row>
    <row r="31" spans="1:8">
      <c r="A31" s="95" t="s">
        <v>36</v>
      </c>
      <c r="B31" s="95"/>
      <c r="C31" s="15" t="s">
        <v>35</v>
      </c>
      <c r="D31" s="73" t="s">
        <v>132</v>
      </c>
      <c r="E31" s="30"/>
      <c r="F31" s="5"/>
      <c r="G31" s="16">
        <v>15.01</v>
      </c>
      <c r="H31">
        <f t="shared" si="0"/>
        <v>0</v>
      </c>
    </row>
    <row r="32" spans="1:8" ht="22" customHeight="1">
      <c r="A32" s="95" t="s">
        <v>37</v>
      </c>
      <c r="B32" s="95"/>
      <c r="C32" s="15" t="s">
        <v>38</v>
      </c>
      <c r="D32" s="73" t="s">
        <v>132</v>
      </c>
      <c r="E32" s="30"/>
      <c r="F32" s="5"/>
      <c r="G32" s="16">
        <v>12.18</v>
      </c>
      <c r="H32">
        <f t="shared" si="0"/>
        <v>0</v>
      </c>
    </row>
    <row r="33" spans="1:8">
      <c r="A33" s="95" t="s">
        <v>39</v>
      </c>
      <c r="B33" s="95"/>
      <c r="C33" s="15" t="s">
        <v>40</v>
      </c>
      <c r="D33" s="73" t="s">
        <v>132</v>
      </c>
      <c r="E33" s="30"/>
      <c r="F33" s="5"/>
      <c r="G33" s="16">
        <v>16.25</v>
      </c>
      <c r="H33">
        <f t="shared" si="0"/>
        <v>0</v>
      </c>
    </row>
    <row r="34" spans="1:8">
      <c r="A34" s="95" t="s">
        <v>138</v>
      </c>
      <c r="B34" s="95"/>
      <c r="C34" s="15" t="s">
        <v>139</v>
      </c>
      <c r="D34" s="73" t="s">
        <v>132</v>
      </c>
      <c r="E34" s="30"/>
      <c r="F34" s="5"/>
      <c r="G34" s="16">
        <v>15.2</v>
      </c>
      <c r="H34">
        <f t="shared" si="0"/>
        <v>0</v>
      </c>
    </row>
    <row r="35" spans="1:8">
      <c r="A35" s="95" t="s">
        <v>41</v>
      </c>
      <c r="B35" s="95"/>
      <c r="C35" s="15" t="s">
        <v>42</v>
      </c>
      <c r="D35" s="73" t="s">
        <v>132</v>
      </c>
      <c r="E35" s="30"/>
      <c r="F35" s="5"/>
      <c r="G35" s="16">
        <v>14.01</v>
      </c>
      <c r="H35">
        <f t="shared" si="0"/>
        <v>0</v>
      </c>
    </row>
    <row r="36" spans="1:8" ht="28" customHeight="1">
      <c r="A36" s="95" t="s">
        <v>43</v>
      </c>
      <c r="B36" s="95"/>
      <c r="C36" s="15" t="s">
        <v>44</v>
      </c>
      <c r="D36" s="73" t="s">
        <v>132</v>
      </c>
      <c r="E36" s="30"/>
      <c r="F36" s="5"/>
      <c r="G36" s="16">
        <v>18.850000000000001</v>
      </c>
      <c r="H36">
        <f t="shared" si="0"/>
        <v>0</v>
      </c>
    </row>
    <row r="37" spans="1:8" ht="29" customHeight="1">
      <c r="A37" s="95" t="s">
        <v>45</v>
      </c>
      <c r="B37" s="95"/>
      <c r="C37" s="15" t="s">
        <v>47</v>
      </c>
      <c r="D37" s="73" t="s">
        <v>132</v>
      </c>
      <c r="E37" s="30"/>
      <c r="F37" s="5"/>
      <c r="G37" s="16">
        <v>18.329999999999998</v>
      </c>
      <c r="H37">
        <f t="shared" si="0"/>
        <v>0</v>
      </c>
    </row>
    <row r="38" spans="1:8" ht="35" customHeight="1">
      <c r="A38" s="95" t="s">
        <v>46</v>
      </c>
      <c r="B38" s="95"/>
      <c r="C38" s="15" t="s">
        <v>48</v>
      </c>
      <c r="D38" s="73" t="s">
        <v>132</v>
      </c>
      <c r="E38" s="30"/>
      <c r="F38" s="5"/>
      <c r="G38" s="16">
        <v>21.84</v>
      </c>
      <c r="H38">
        <f t="shared" si="0"/>
        <v>0</v>
      </c>
    </row>
    <row r="39" spans="1:8" ht="33" customHeight="1">
      <c r="A39" s="95" t="s">
        <v>50</v>
      </c>
      <c r="B39" s="95"/>
      <c r="C39" s="15" t="s">
        <v>49</v>
      </c>
      <c r="D39" s="73" t="s">
        <v>132</v>
      </c>
      <c r="E39" s="30"/>
      <c r="F39" s="5"/>
      <c r="G39" s="16">
        <v>25.28</v>
      </c>
      <c r="H39">
        <f t="shared" si="0"/>
        <v>0</v>
      </c>
    </row>
    <row r="40" spans="1:8">
      <c r="A40" s="95" t="s">
        <v>55</v>
      </c>
      <c r="B40" s="95"/>
      <c r="C40" s="15" t="s">
        <v>51</v>
      </c>
      <c r="D40" s="73" t="s">
        <v>52</v>
      </c>
      <c r="E40" s="30"/>
      <c r="F40" s="5"/>
      <c r="G40" s="16">
        <v>48.5</v>
      </c>
      <c r="H40">
        <f t="shared" si="0"/>
        <v>0</v>
      </c>
    </row>
    <row r="41" spans="1:8">
      <c r="A41" s="95"/>
      <c r="B41" s="95"/>
      <c r="C41" s="15" t="s">
        <v>53</v>
      </c>
      <c r="D41" s="73" t="s">
        <v>54</v>
      </c>
      <c r="E41" s="30"/>
      <c r="F41" s="5"/>
      <c r="G41" s="16">
        <v>58.82</v>
      </c>
      <c r="H41">
        <f t="shared" si="0"/>
        <v>0</v>
      </c>
    </row>
    <row r="42" spans="1:8">
      <c r="A42" s="95"/>
      <c r="B42" s="95"/>
      <c r="C42" s="15" t="s">
        <v>56</v>
      </c>
      <c r="D42" s="73" t="s">
        <v>58</v>
      </c>
      <c r="E42" s="30"/>
      <c r="F42" s="5"/>
      <c r="G42" s="16">
        <v>145.5</v>
      </c>
      <c r="H42">
        <f t="shared" si="0"/>
        <v>0</v>
      </c>
    </row>
    <row r="43" spans="1:8">
      <c r="A43" s="95"/>
      <c r="B43" s="95"/>
      <c r="C43" s="15" t="s">
        <v>57</v>
      </c>
      <c r="D43" s="73" t="s">
        <v>59</v>
      </c>
      <c r="E43" s="30"/>
      <c r="F43" s="5"/>
      <c r="G43" s="16">
        <v>194</v>
      </c>
      <c r="H43">
        <f t="shared" si="0"/>
        <v>0</v>
      </c>
    </row>
    <row r="44" spans="1:8">
      <c r="A44" s="95" t="s">
        <v>60</v>
      </c>
      <c r="B44" s="95"/>
      <c r="C44" s="15" t="s">
        <v>61</v>
      </c>
      <c r="D44" s="73"/>
      <c r="E44" s="30"/>
      <c r="F44" s="5"/>
      <c r="G44" s="16">
        <v>13.69</v>
      </c>
      <c r="H44">
        <f t="shared" si="0"/>
        <v>0</v>
      </c>
    </row>
    <row r="45" spans="1:8">
      <c r="A45" s="95" t="s">
        <v>62</v>
      </c>
      <c r="B45" s="95"/>
      <c r="C45" s="15" t="s">
        <v>63</v>
      </c>
      <c r="D45" s="73" t="s">
        <v>64</v>
      </c>
      <c r="E45" s="30"/>
      <c r="F45" s="5"/>
      <c r="G45" s="16">
        <v>49.68</v>
      </c>
      <c r="H45">
        <f t="shared" si="0"/>
        <v>0</v>
      </c>
    </row>
    <row r="46" spans="1:8">
      <c r="A46" s="95" t="s">
        <v>66</v>
      </c>
      <c r="B46" s="95"/>
      <c r="C46" s="15" t="s">
        <v>65</v>
      </c>
      <c r="D46" s="73" t="s">
        <v>64</v>
      </c>
      <c r="E46" s="30"/>
      <c r="F46" s="5"/>
      <c r="G46" s="16">
        <v>46.81</v>
      </c>
      <c r="H46">
        <f t="shared" si="0"/>
        <v>0</v>
      </c>
    </row>
    <row r="47" spans="1:8">
      <c r="A47" s="95" t="s">
        <v>67</v>
      </c>
      <c r="B47" s="95"/>
      <c r="C47" s="15" t="s">
        <v>68</v>
      </c>
      <c r="D47" s="73" t="s">
        <v>69</v>
      </c>
      <c r="E47" s="30"/>
      <c r="F47" s="5"/>
      <c r="G47" s="16">
        <v>214.8</v>
      </c>
      <c r="H47">
        <f t="shared" si="0"/>
        <v>0</v>
      </c>
    </row>
    <row r="48" spans="1:8">
      <c r="A48" s="95" t="s">
        <v>72</v>
      </c>
      <c r="B48" s="95"/>
      <c r="C48" s="15" t="s">
        <v>71</v>
      </c>
      <c r="D48" s="73" t="s">
        <v>70</v>
      </c>
      <c r="E48" s="30"/>
      <c r="F48" s="5"/>
      <c r="G48" s="16">
        <v>28.05</v>
      </c>
      <c r="H48">
        <f t="shared" si="0"/>
        <v>0</v>
      </c>
    </row>
    <row r="49" spans="1:8">
      <c r="A49" s="95" t="s">
        <v>74</v>
      </c>
      <c r="B49" s="95"/>
      <c r="C49" s="15" t="s">
        <v>73</v>
      </c>
      <c r="D49" s="73" t="s">
        <v>64</v>
      </c>
      <c r="E49" s="30"/>
      <c r="F49" s="5"/>
      <c r="G49" s="16">
        <v>229.4</v>
      </c>
      <c r="H49">
        <f t="shared" si="0"/>
        <v>0</v>
      </c>
    </row>
    <row r="50" spans="1:8">
      <c r="A50" s="95" t="s">
        <v>75</v>
      </c>
      <c r="B50" s="95"/>
      <c r="C50" s="15" t="s">
        <v>76</v>
      </c>
      <c r="D50" s="73" t="s">
        <v>64</v>
      </c>
      <c r="E50" s="30"/>
      <c r="F50" s="5"/>
      <c r="G50" s="16">
        <v>8.8000000000000007</v>
      </c>
      <c r="H50">
        <f t="shared" si="0"/>
        <v>0</v>
      </c>
    </row>
    <row r="51" spans="1:8">
      <c r="A51" s="95" t="s">
        <v>77</v>
      </c>
      <c r="B51" s="95"/>
      <c r="C51" s="15" t="s">
        <v>78</v>
      </c>
      <c r="D51" s="73" t="s">
        <v>64</v>
      </c>
      <c r="E51" s="30"/>
      <c r="F51" s="5"/>
      <c r="G51" s="16">
        <v>15.63</v>
      </c>
      <c r="H51">
        <f t="shared" si="0"/>
        <v>0</v>
      </c>
    </row>
    <row r="52" spans="1:8">
      <c r="A52" s="95" t="s">
        <v>79</v>
      </c>
      <c r="B52" s="95"/>
      <c r="C52" s="15" t="s">
        <v>80</v>
      </c>
      <c r="D52" s="73" t="s">
        <v>64</v>
      </c>
      <c r="E52" s="30"/>
      <c r="F52" s="5"/>
      <c r="G52" s="16">
        <v>63.09</v>
      </c>
      <c r="H52">
        <f t="shared" si="0"/>
        <v>0</v>
      </c>
    </row>
    <row r="53" spans="1:8" ht="29" customHeight="1">
      <c r="A53" s="95" t="s">
        <v>81</v>
      </c>
      <c r="B53" s="95"/>
      <c r="C53" s="15" t="s">
        <v>82</v>
      </c>
      <c r="D53" s="73" t="s">
        <v>64</v>
      </c>
      <c r="E53" s="30"/>
      <c r="F53" s="5"/>
      <c r="G53" s="16">
        <v>53.56</v>
      </c>
      <c r="H53">
        <f t="shared" si="0"/>
        <v>0</v>
      </c>
    </row>
    <row r="54" spans="1:8" ht="31" customHeight="1">
      <c r="A54" s="95" t="s">
        <v>83</v>
      </c>
      <c r="B54" s="95"/>
      <c r="C54" s="15" t="s">
        <v>84</v>
      </c>
      <c r="D54" s="73" t="s">
        <v>64</v>
      </c>
      <c r="E54" s="30"/>
      <c r="F54" s="5"/>
      <c r="G54" s="16">
        <v>63.42</v>
      </c>
      <c r="H54">
        <f t="shared" si="0"/>
        <v>0</v>
      </c>
    </row>
    <row r="55" spans="1:8" ht="24">
      <c r="A55" s="95" t="s">
        <v>85</v>
      </c>
      <c r="B55" s="95"/>
      <c r="C55" s="15"/>
      <c r="D55" s="73" t="s">
        <v>124</v>
      </c>
      <c r="E55" s="30"/>
      <c r="F55" s="5"/>
      <c r="G55" s="16">
        <v>17.82</v>
      </c>
      <c r="H55">
        <f t="shared" si="0"/>
        <v>0</v>
      </c>
    </row>
    <row r="56" spans="1:8">
      <c r="A56" s="95" t="s">
        <v>86</v>
      </c>
      <c r="B56" s="95"/>
      <c r="C56" s="15" t="s">
        <v>87</v>
      </c>
      <c r="D56" s="73" t="s">
        <v>88</v>
      </c>
      <c r="E56" s="30"/>
      <c r="F56" s="5"/>
      <c r="G56" s="16">
        <v>3.45</v>
      </c>
      <c r="H56">
        <f t="shared" si="0"/>
        <v>0</v>
      </c>
    </row>
    <row r="57" spans="1:8">
      <c r="A57" s="95"/>
      <c r="B57" s="95"/>
      <c r="C57" s="15" t="s">
        <v>89</v>
      </c>
      <c r="D57" s="73" t="s">
        <v>90</v>
      </c>
      <c r="E57" s="30"/>
      <c r="F57" s="5"/>
      <c r="G57" s="16">
        <v>3.74</v>
      </c>
      <c r="H57">
        <f t="shared" si="0"/>
        <v>0</v>
      </c>
    </row>
    <row r="58" spans="1:8">
      <c r="A58" s="95"/>
      <c r="B58" s="95"/>
      <c r="C58" s="15" t="s">
        <v>91</v>
      </c>
      <c r="D58" s="73" t="s">
        <v>92</v>
      </c>
      <c r="E58" s="30"/>
      <c r="F58" s="5"/>
      <c r="G58" s="16">
        <v>5.69</v>
      </c>
      <c r="H58">
        <f t="shared" si="0"/>
        <v>0</v>
      </c>
    </row>
    <row r="59" spans="1:8">
      <c r="A59" s="95"/>
      <c r="B59" s="95"/>
      <c r="C59" s="15" t="s">
        <v>93</v>
      </c>
      <c r="D59" s="73" t="s">
        <v>94</v>
      </c>
      <c r="E59" s="30"/>
      <c r="F59" s="5"/>
      <c r="G59" s="16">
        <v>8.1999999999999993</v>
      </c>
      <c r="H59">
        <f t="shared" si="0"/>
        <v>0</v>
      </c>
    </row>
    <row r="60" spans="1:8">
      <c r="A60" s="95"/>
      <c r="B60" s="95"/>
      <c r="C60" s="15" t="s">
        <v>95</v>
      </c>
      <c r="D60" s="73" t="s">
        <v>96</v>
      </c>
      <c r="E60" s="30"/>
      <c r="F60" s="5"/>
      <c r="G60" s="16">
        <v>8.9499999999999993</v>
      </c>
      <c r="H60">
        <f t="shared" si="0"/>
        <v>0</v>
      </c>
    </row>
    <row r="61" spans="1:8">
      <c r="A61" s="95"/>
      <c r="B61" s="95"/>
      <c r="C61" s="15" t="s">
        <v>97</v>
      </c>
      <c r="D61" s="73" t="s">
        <v>98</v>
      </c>
      <c r="E61" s="30"/>
      <c r="F61" s="5"/>
      <c r="G61" s="16">
        <v>10.35</v>
      </c>
      <c r="H61">
        <f t="shared" si="0"/>
        <v>0</v>
      </c>
    </row>
    <row r="62" spans="1:8">
      <c r="A62" s="95"/>
      <c r="B62" s="95"/>
      <c r="C62" s="15" t="s">
        <v>99</v>
      </c>
      <c r="D62" s="73" t="s">
        <v>100</v>
      </c>
      <c r="E62" s="30"/>
      <c r="F62" s="5"/>
      <c r="G62" s="16">
        <v>13.8</v>
      </c>
      <c r="H62">
        <f t="shared" si="0"/>
        <v>0</v>
      </c>
    </row>
    <row r="63" spans="1:8">
      <c r="A63" s="95" t="s">
        <v>101</v>
      </c>
      <c r="B63" s="95"/>
      <c r="C63" s="15" t="s">
        <v>103</v>
      </c>
      <c r="D63" s="73" t="s">
        <v>105</v>
      </c>
      <c r="E63" s="30"/>
      <c r="F63" s="5"/>
      <c r="G63" s="16">
        <v>32.25</v>
      </c>
      <c r="H63">
        <f t="shared" si="0"/>
        <v>0</v>
      </c>
    </row>
    <row r="64" spans="1:8">
      <c r="A64" s="95" t="s">
        <v>102</v>
      </c>
      <c r="B64" s="95"/>
      <c r="C64" s="15" t="s">
        <v>104</v>
      </c>
      <c r="D64" s="73" t="s">
        <v>106</v>
      </c>
      <c r="E64" s="30"/>
      <c r="F64" s="5"/>
      <c r="G64" s="16">
        <v>26.73</v>
      </c>
      <c r="H64">
        <f t="shared" si="0"/>
        <v>0</v>
      </c>
    </row>
    <row r="65" spans="1:8">
      <c r="A65" s="5"/>
      <c r="B65" s="7"/>
      <c r="C65" s="8"/>
      <c r="D65" s="9"/>
      <c r="E65" s="10"/>
      <c r="F65" s="1"/>
      <c r="G65" s="1"/>
      <c r="H65" s="49"/>
    </row>
    <row r="66" spans="1:8" ht="17" thickBot="1">
      <c r="A66" s="5"/>
      <c r="B66" s="5"/>
      <c r="C66" s="11"/>
      <c r="D66" s="12"/>
      <c r="E66" s="6"/>
      <c r="F66" s="5"/>
      <c r="G66" s="6"/>
      <c r="H66" s="50"/>
    </row>
    <row r="67" spans="1:8">
      <c r="A67" s="17"/>
      <c r="B67" s="18"/>
      <c r="C67" s="19" t="s">
        <v>115</v>
      </c>
      <c r="D67" s="5"/>
      <c r="E67" s="58"/>
      <c r="F67" s="59"/>
      <c r="G67" s="60"/>
    </row>
    <row r="68" spans="1:8">
      <c r="A68" s="31"/>
      <c r="B68" s="21"/>
      <c r="C68" s="32"/>
      <c r="D68" s="5"/>
      <c r="E68" s="61"/>
      <c r="F68" s="62"/>
      <c r="G68" s="63"/>
    </row>
    <row r="69" spans="1:8">
      <c r="A69" s="20"/>
      <c r="B69" s="21" t="s">
        <v>3</v>
      </c>
      <c r="C69" s="22">
        <f>SUM(H20:H64)</f>
        <v>0</v>
      </c>
      <c r="D69" s="5"/>
      <c r="E69" s="64"/>
      <c r="F69" s="62"/>
      <c r="G69" s="65"/>
    </row>
    <row r="70" spans="1:8">
      <c r="A70" s="20"/>
      <c r="B70" s="23" t="s">
        <v>4</v>
      </c>
      <c r="C70" s="24">
        <v>0</v>
      </c>
      <c r="D70" s="5"/>
      <c r="E70" s="66"/>
      <c r="F70" s="67"/>
      <c r="G70" s="65"/>
    </row>
    <row r="71" spans="1:8">
      <c r="A71" s="20"/>
      <c r="B71" s="21" t="s">
        <v>5</v>
      </c>
      <c r="C71" s="25">
        <f>C69-(C69*C70)</f>
        <v>0</v>
      </c>
      <c r="D71" s="5"/>
      <c r="E71" s="68"/>
      <c r="F71" s="69"/>
      <c r="G71" s="65"/>
    </row>
    <row r="72" spans="1:8">
      <c r="A72" s="20"/>
      <c r="B72" s="21" t="s">
        <v>6</v>
      </c>
      <c r="C72" s="22">
        <f>C71*0.23</f>
        <v>0</v>
      </c>
      <c r="D72" s="5"/>
      <c r="E72" s="68"/>
      <c r="F72" s="69"/>
      <c r="G72" s="65"/>
      <c r="H72" s="74"/>
    </row>
    <row r="73" spans="1:8" ht="17" thickBot="1">
      <c r="A73" s="26"/>
      <c r="B73" s="27" t="s">
        <v>7</v>
      </c>
      <c r="C73" s="28">
        <f>C71+C72</f>
        <v>0</v>
      </c>
      <c r="D73" s="5"/>
      <c r="E73" s="70"/>
      <c r="F73" s="71"/>
      <c r="G73" s="72"/>
    </row>
    <row r="74" spans="1:8">
      <c r="A74" s="5"/>
      <c r="B74" s="5"/>
      <c r="C74" s="7"/>
      <c r="D74" s="13"/>
      <c r="E74" s="29" t="s">
        <v>8</v>
      </c>
      <c r="F74" s="5"/>
      <c r="G74" s="7"/>
    </row>
    <row r="75" spans="1:8">
      <c r="A75" s="5"/>
      <c r="B75" s="5"/>
      <c r="C75" s="5"/>
      <c r="D75" s="5"/>
      <c r="E75" s="5"/>
      <c r="F75" s="5"/>
      <c r="G75" s="5"/>
    </row>
    <row r="76" spans="1:8">
      <c r="A76" s="5"/>
      <c r="B76" s="5"/>
      <c r="C76" s="5"/>
      <c r="D76" s="5"/>
      <c r="E76" s="5"/>
      <c r="F76" s="5"/>
      <c r="G76" s="5"/>
    </row>
  </sheetData>
  <mergeCells count="44">
    <mergeCell ref="C17:F17"/>
    <mergeCell ref="A5:G5"/>
    <mergeCell ref="A7:B7"/>
    <mergeCell ref="C7:F7"/>
    <mergeCell ref="A10:B10"/>
    <mergeCell ref="C10:F10"/>
    <mergeCell ref="A11:B11"/>
    <mergeCell ref="C11:F11"/>
    <mergeCell ref="A12:B12"/>
    <mergeCell ref="C12:F12"/>
    <mergeCell ref="A14:B14"/>
    <mergeCell ref="C14:F14"/>
    <mergeCell ref="C15:F15"/>
    <mergeCell ref="A19:B19"/>
    <mergeCell ref="A20:B23"/>
    <mergeCell ref="A24:B24"/>
    <mergeCell ref="A27:B28"/>
    <mergeCell ref="A29:B30"/>
    <mergeCell ref="A25:B26"/>
    <mergeCell ref="A46:B46"/>
    <mergeCell ref="A31:B31"/>
    <mergeCell ref="A32:B32"/>
    <mergeCell ref="A33:B33"/>
    <mergeCell ref="A35:B35"/>
    <mergeCell ref="A36:B36"/>
    <mergeCell ref="A37:B37"/>
    <mergeCell ref="A34:B34"/>
    <mergeCell ref="A38:B38"/>
    <mergeCell ref="A39:B39"/>
    <mergeCell ref="A40:B43"/>
    <mergeCell ref="A44:B44"/>
    <mergeCell ref="A45:B45"/>
    <mergeCell ref="A64:B64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62"/>
    <mergeCell ref="A63:B63"/>
  </mergeCells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938AD889-ED58-B447-8FC3-5C936956D5E4}">
          <x14:formula1>
            <xm:f>'Kolory pokryć'!$C$2:$C$10</xm:f>
          </x14:formula1>
          <xm:sqref>C17:F17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22FF1-1D5E-5B48-871F-894804C85154}">
  <dimension ref="A1:H73"/>
  <sheetViews>
    <sheetView topLeftCell="A38" zoomScale="125" zoomScaleNormal="108" workbookViewId="0">
      <selection activeCell="A36" sqref="A36:XFD36"/>
    </sheetView>
  </sheetViews>
  <sheetFormatPr baseColWidth="10" defaultRowHeight="16"/>
  <cols>
    <col min="1" max="3" width="11.33203125" customWidth="1"/>
    <col min="4" max="4" width="12.1640625" customWidth="1"/>
    <col min="5" max="7" width="11.33203125" customWidth="1"/>
    <col min="8" max="8" width="10.83203125" hidden="1" customWidth="1"/>
  </cols>
  <sheetData>
    <row r="1" spans="1:8">
      <c r="A1" s="5"/>
      <c r="B1" s="5"/>
      <c r="C1" s="5"/>
      <c r="D1" s="5"/>
      <c r="E1" s="5"/>
      <c r="F1" s="5"/>
      <c r="G1" s="5"/>
    </row>
    <row r="2" spans="1:8">
      <c r="A2" s="5"/>
      <c r="B2" s="5"/>
      <c r="C2" s="5"/>
      <c r="D2" s="5"/>
      <c r="E2" s="5"/>
      <c r="F2" s="5"/>
      <c r="G2" s="5"/>
    </row>
    <row r="3" spans="1:8">
      <c r="A3" s="14"/>
      <c r="B3" s="5"/>
      <c r="C3" s="5"/>
      <c r="D3" s="5"/>
      <c r="E3" s="5"/>
      <c r="F3" s="5"/>
      <c r="G3" s="5"/>
    </row>
    <row r="4" spans="1:8">
      <c r="A4" s="14"/>
      <c r="B4" s="5"/>
      <c r="C4" s="5"/>
      <c r="D4" s="5"/>
      <c r="E4" s="5"/>
      <c r="F4" s="5"/>
      <c r="G4" s="5"/>
    </row>
    <row r="5" spans="1:8">
      <c r="A5" s="78" t="s">
        <v>144</v>
      </c>
      <c r="B5" s="78"/>
      <c r="C5" s="78"/>
      <c r="D5" s="78"/>
      <c r="E5" s="78"/>
      <c r="F5" s="78"/>
      <c r="G5" s="78"/>
    </row>
    <row r="6" spans="1:8" ht="17" thickBot="1">
      <c r="A6" s="53"/>
      <c r="B6" s="53"/>
      <c r="C6" s="53"/>
      <c r="D6" s="53"/>
      <c r="E6" s="3"/>
      <c r="F6" s="5"/>
      <c r="G6" s="5"/>
      <c r="H6" s="43"/>
    </row>
    <row r="7" spans="1:8" ht="17" thickBot="1">
      <c r="A7" s="96" t="s">
        <v>119</v>
      </c>
      <c r="B7" s="97"/>
      <c r="C7" s="83"/>
      <c r="D7" s="84"/>
      <c r="E7" s="84"/>
      <c r="F7" s="85"/>
      <c r="G7" s="5"/>
      <c r="H7" s="2"/>
    </row>
    <row r="8" spans="1:8" ht="11" customHeight="1">
      <c r="A8" s="54"/>
      <c r="B8" s="54"/>
      <c r="C8" s="40"/>
      <c r="D8" s="40"/>
      <c r="E8" s="57"/>
      <c r="F8" s="40"/>
      <c r="G8" s="5"/>
      <c r="H8" s="2"/>
    </row>
    <row r="9" spans="1:8" ht="17" thickBot="1">
      <c r="A9" s="54"/>
      <c r="B9" s="41"/>
      <c r="C9" s="35" t="s">
        <v>0</v>
      </c>
      <c r="D9" s="35"/>
      <c r="E9" s="35"/>
      <c r="F9" s="5"/>
      <c r="G9" s="5"/>
      <c r="H9" s="2"/>
    </row>
    <row r="10" spans="1:8">
      <c r="A10" s="96" t="s">
        <v>120</v>
      </c>
      <c r="B10" s="97"/>
      <c r="C10" s="86"/>
      <c r="D10" s="87"/>
      <c r="E10" s="87"/>
      <c r="F10" s="88"/>
      <c r="G10" s="5"/>
      <c r="H10" s="2"/>
    </row>
    <row r="11" spans="1:8">
      <c r="A11" s="96" t="s">
        <v>121</v>
      </c>
      <c r="B11" s="97"/>
      <c r="C11" s="89"/>
      <c r="D11" s="90"/>
      <c r="E11" s="90"/>
      <c r="F11" s="91"/>
      <c r="G11" s="5"/>
      <c r="H11" s="2"/>
    </row>
    <row r="12" spans="1:8" ht="17" thickBot="1">
      <c r="A12" s="96" t="s">
        <v>122</v>
      </c>
      <c r="B12" s="97"/>
      <c r="C12" s="92"/>
      <c r="D12" s="93"/>
      <c r="E12" s="93"/>
      <c r="F12" s="94"/>
      <c r="G12" s="5"/>
      <c r="H12" s="2"/>
    </row>
    <row r="13" spans="1:8" ht="17" thickBot="1">
      <c r="A13" s="54"/>
      <c r="B13" s="41"/>
      <c r="C13" s="55"/>
      <c r="D13" s="4"/>
      <c r="E13" s="4"/>
      <c r="F13" s="5"/>
      <c r="G13" s="5"/>
    </row>
    <row r="14" spans="1:8" ht="30" customHeight="1" thickBot="1">
      <c r="A14" s="98" t="s">
        <v>125</v>
      </c>
      <c r="B14" s="99"/>
      <c r="C14" s="79" t="str">
        <f ca="1">YEAR(TODAY())&amp;"-"&amp;IF(LEN(MONTH(TODAY()))&gt;1,MONTH(TODAY()),"0"&amp;MONTH(TODAY()))&amp;"-"&amp;DAY(TODAY())</f>
        <v>2025-08-1</v>
      </c>
      <c r="D14" s="80"/>
      <c r="E14" s="80"/>
      <c r="F14" s="81"/>
      <c r="G14" s="3"/>
      <c r="H14" s="45"/>
    </row>
    <row r="15" spans="1:8">
      <c r="A15" s="5"/>
      <c r="B15" s="5"/>
      <c r="C15" s="82" t="s">
        <v>1</v>
      </c>
      <c r="D15" s="82"/>
      <c r="E15" s="82"/>
      <c r="F15" s="82"/>
      <c r="G15" s="3"/>
      <c r="H15" s="45"/>
    </row>
    <row r="16" spans="1:8" ht="12" customHeight="1" thickBot="1">
      <c r="A16" s="54"/>
      <c r="B16" s="36"/>
      <c r="C16" s="34"/>
      <c r="D16" s="34"/>
      <c r="E16" s="34"/>
      <c r="F16" s="34"/>
      <c r="G16" s="5"/>
      <c r="H16" s="45"/>
    </row>
    <row r="17" spans="1:8" ht="29" customHeight="1" thickBot="1">
      <c r="A17" s="54"/>
      <c r="B17" s="36" t="s">
        <v>123</v>
      </c>
      <c r="C17" s="75"/>
      <c r="D17" s="76"/>
      <c r="E17" s="76"/>
      <c r="F17" s="77"/>
      <c r="G17" s="5"/>
      <c r="H17" s="45"/>
    </row>
    <row r="18" spans="1:8" ht="22" customHeight="1">
      <c r="A18" s="5"/>
      <c r="B18" s="54"/>
      <c r="C18" s="5"/>
      <c r="D18" s="5"/>
      <c r="E18" s="5"/>
      <c r="F18" s="5"/>
      <c r="G18" s="5"/>
      <c r="H18" s="45"/>
    </row>
    <row r="19" spans="1:8" ht="24">
      <c r="A19" s="100" t="s">
        <v>17</v>
      </c>
      <c r="B19" s="100"/>
      <c r="C19" s="37" t="s">
        <v>18</v>
      </c>
      <c r="D19" s="38" t="s">
        <v>16</v>
      </c>
      <c r="E19" s="37" t="s">
        <v>19</v>
      </c>
      <c r="F19" s="39"/>
      <c r="G19" s="56" t="s">
        <v>2</v>
      </c>
    </row>
    <row r="20" spans="1:8" ht="24">
      <c r="A20" s="95" t="s">
        <v>15</v>
      </c>
      <c r="B20" s="95"/>
      <c r="C20" s="15" t="s">
        <v>9</v>
      </c>
      <c r="D20" s="33" t="s">
        <v>128</v>
      </c>
      <c r="E20" s="30"/>
      <c r="F20" s="5"/>
      <c r="G20" s="16">
        <v>51.54</v>
      </c>
      <c r="H20">
        <f t="shared" ref="H20:H61" si="0">E20*G20</f>
        <v>0</v>
      </c>
    </row>
    <row r="21" spans="1:8">
      <c r="A21" s="95"/>
      <c r="B21" s="95"/>
      <c r="C21" s="15" t="s">
        <v>10</v>
      </c>
      <c r="D21" s="73" t="s">
        <v>129</v>
      </c>
      <c r="E21" s="30"/>
      <c r="F21" s="5"/>
      <c r="G21" s="16">
        <v>90.38</v>
      </c>
      <c r="H21">
        <f t="shared" si="0"/>
        <v>0</v>
      </c>
    </row>
    <row r="22" spans="1:8">
      <c r="A22" s="95"/>
      <c r="B22" s="95"/>
      <c r="C22" s="15" t="s">
        <v>11</v>
      </c>
      <c r="D22" s="73" t="s">
        <v>130</v>
      </c>
      <c r="E22" s="30"/>
      <c r="F22" s="5"/>
      <c r="G22" s="16">
        <v>127.08</v>
      </c>
      <c r="H22">
        <f t="shared" si="0"/>
        <v>0</v>
      </c>
    </row>
    <row r="23" spans="1:8">
      <c r="A23" s="95"/>
      <c r="B23" s="95"/>
      <c r="C23" s="15" t="s">
        <v>12</v>
      </c>
      <c r="D23" s="73" t="s">
        <v>131</v>
      </c>
      <c r="E23" s="30"/>
      <c r="F23" s="5"/>
      <c r="G23" s="16">
        <v>175.37</v>
      </c>
      <c r="H23">
        <f t="shared" si="0"/>
        <v>0</v>
      </c>
    </row>
    <row r="24" spans="1:8">
      <c r="A24" s="95" t="s">
        <v>135</v>
      </c>
      <c r="B24" s="95"/>
      <c r="C24" s="15" t="s">
        <v>13</v>
      </c>
      <c r="D24" s="73" t="s">
        <v>132</v>
      </c>
      <c r="E24" s="30"/>
      <c r="F24" s="5"/>
      <c r="G24" s="16">
        <v>33.14</v>
      </c>
      <c r="H24">
        <f t="shared" si="0"/>
        <v>0</v>
      </c>
    </row>
    <row r="25" spans="1:8">
      <c r="A25" s="101" t="s">
        <v>28</v>
      </c>
      <c r="B25" s="102"/>
      <c r="C25" s="15" t="s">
        <v>14</v>
      </c>
      <c r="D25" s="73" t="s">
        <v>132</v>
      </c>
      <c r="E25" s="30"/>
      <c r="F25" s="5"/>
      <c r="G25" s="16">
        <v>59.29</v>
      </c>
      <c r="H25">
        <f t="shared" si="0"/>
        <v>0</v>
      </c>
    </row>
    <row r="26" spans="1:8">
      <c r="A26" s="103"/>
      <c r="B26" s="104"/>
      <c r="C26" s="15" t="s">
        <v>14</v>
      </c>
      <c r="D26" s="73" t="s">
        <v>132</v>
      </c>
      <c r="E26" s="30"/>
      <c r="F26" s="5"/>
      <c r="G26" s="16">
        <v>71.150000000000006</v>
      </c>
      <c r="H26">
        <f t="shared" si="0"/>
        <v>0</v>
      </c>
    </row>
    <row r="27" spans="1:8">
      <c r="A27" s="95" t="s">
        <v>29</v>
      </c>
      <c r="B27" s="95"/>
      <c r="C27" s="15" t="s">
        <v>26</v>
      </c>
      <c r="D27" s="73" t="s">
        <v>133</v>
      </c>
      <c r="E27" s="30"/>
      <c r="F27" s="5"/>
      <c r="G27" s="16">
        <v>156.99</v>
      </c>
      <c r="H27">
        <f t="shared" si="0"/>
        <v>0</v>
      </c>
    </row>
    <row r="28" spans="1:8" ht="24">
      <c r="A28" s="95"/>
      <c r="B28" s="95"/>
      <c r="C28" s="15" t="s">
        <v>27</v>
      </c>
      <c r="D28" s="73" t="s">
        <v>134</v>
      </c>
      <c r="E28" s="30"/>
      <c r="F28" s="5"/>
      <c r="G28" s="16">
        <v>269.5</v>
      </c>
      <c r="H28">
        <f t="shared" si="0"/>
        <v>0</v>
      </c>
    </row>
    <row r="29" spans="1:8">
      <c r="A29" s="95" t="s">
        <v>30</v>
      </c>
      <c r="B29" s="95"/>
      <c r="C29" s="15" t="s">
        <v>31</v>
      </c>
      <c r="D29" s="73" t="s">
        <v>133</v>
      </c>
      <c r="E29" s="30"/>
      <c r="F29" s="5"/>
      <c r="G29" s="16">
        <v>156.99</v>
      </c>
      <c r="H29">
        <f t="shared" si="0"/>
        <v>0</v>
      </c>
    </row>
    <row r="30" spans="1:8" ht="24">
      <c r="A30" s="95"/>
      <c r="B30" s="95"/>
      <c r="C30" s="15" t="s">
        <v>32</v>
      </c>
      <c r="D30" s="73" t="s">
        <v>134</v>
      </c>
      <c r="E30" s="30"/>
      <c r="F30" s="5"/>
      <c r="G30" s="16">
        <v>269.5</v>
      </c>
      <c r="H30">
        <f t="shared" si="0"/>
        <v>0</v>
      </c>
    </row>
    <row r="31" spans="1:8">
      <c r="A31" s="95" t="s">
        <v>36</v>
      </c>
      <c r="B31" s="95"/>
      <c r="C31" s="15" t="s">
        <v>35</v>
      </c>
      <c r="D31" s="73" t="s">
        <v>132</v>
      </c>
      <c r="E31" s="30"/>
      <c r="F31" s="5"/>
      <c r="G31" s="16">
        <v>16.510000000000002</v>
      </c>
      <c r="H31">
        <f t="shared" si="0"/>
        <v>0</v>
      </c>
    </row>
    <row r="32" spans="1:8" ht="22" customHeight="1">
      <c r="A32" s="95" t="s">
        <v>37</v>
      </c>
      <c r="B32" s="95"/>
      <c r="C32" s="15" t="s">
        <v>38</v>
      </c>
      <c r="D32" s="73" t="s">
        <v>132</v>
      </c>
      <c r="E32" s="30"/>
      <c r="F32" s="5"/>
      <c r="G32" s="16">
        <v>12.18</v>
      </c>
      <c r="H32">
        <f t="shared" si="0"/>
        <v>0</v>
      </c>
    </row>
    <row r="33" spans="1:8">
      <c r="A33" s="95" t="s">
        <v>39</v>
      </c>
      <c r="B33" s="95"/>
      <c r="C33" s="15" t="s">
        <v>40</v>
      </c>
      <c r="D33" s="73" t="s">
        <v>132</v>
      </c>
      <c r="E33" s="30"/>
      <c r="F33" s="5"/>
      <c r="G33" s="16">
        <v>17.88</v>
      </c>
      <c r="H33">
        <f t="shared" si="0"/>
        <v>0</v>
      </c>
    </row>
    <row r="34" spans="1:8">
      <c r="A34" s="95" t="s">
        <v>138</v>
      </c>
      <c r="B34" s="95"/>
      <c r="C34" s="15" t="s">
        <v>139</v>
      </c>
      <c r="D34" s="73" t="s">
        <v>132</v>
      </c>
      <c r="E34" s="30"/>
      <c r="F34" s="5"/>
      <c r="G34" s="16">
        <v>16.72</v>
      </c>
      <c r="H34">
        <f t="shared" si="0"/>
        <v>0</v>
      </c>
    </row>
    <row r="35" spans="1:8">
      <c r="A35" s="95" t="s">
        <v>41</v>
      </c>
      <c r="B35" s="95"/>
      <c r="C35" s="15" t="s">
        <v>42</v>
      </c>
      <c r="D35" s="73" t="s">
        <v>132</v>
      </c>
      <c r="E35" s="30"/>
      <c r="F35" s="5"/>
      <c r="G35" s="16">
        <v>16.510000000000002</v>
      </c>
      <c r="H35">
        <f t="shared" si="0"/>
        <v>0</v>
      </c>
    </row>
    <row r="36" spans="1:8" ht="26" customHeight="1">
      <c r="A36" s="95" t="s">
        <v>43</v>
      </c>
      <c r="B36" s="95"/>
      <c r="C36" s="15" t="s">
        <v>44</v>
      </c>
      <c r="D36" s="73" t="s">
        <v>132</v>
      </c>
      <c r="E36" s="30"/>
      <c r="F36" s="5"/>
      <c r="G36" s="16">
        <v>20.74</v>
      </c>
      <c r="H36">
        <f t="shared" si="0"/>
        <v>0</v>
      </c>
    </row>
    <row r="37" spans="1:8" ht="30" customHeight="1">
      <c r="A37" s="95" t="s">
        <v>45</v>
      </c>
      <c r="B37" s="95"/>
      <c r="C37" s="15" t="s">
        <v>47</v>
      </c>
      <c r="D37" s="73" t="s">
        <v>132</v>
      </c>
      <c r="E37" s="30"/>
      <c r="F37" s="5"/>
      <c r="G37" s="16">
        <v>20.16</v>
      </c>
      <c r="H37">
        <f t="shared" si="0"/>
        <v>0</v>
      </c>
    </row>
    <row r="38" spans="1:8" ht="35" customHeight="1">
      <c r="A38" s="95" t="s">
        <v>46</v>
      </c>
      <c r="B38" s="95"/>
      <c r="C38" s="15" t="s">
        <v>48</v>
      </c>
      <c r="D38" s="73" t="s">
        <v>132</v>
      </c>
      <c r="E38" s="30"/>
      <c r="F38" s="5"/>
      <c r="G38" s="16">
        <v>24.02</v>
      </c>
      <c r="H38">
        <f t="shared" si="0"/>
        <v>0</v>
      </c>
    </row>
    <row r="39" spans="1:8" ht="28" customHeight="1">
      <c r="A39" s="95" t="s">
        <v>50</v>
      </c>
      <c r="B39" s="95"/>
      <c r="C39" s="15" t="s">
        <v>49</v>
      </c>
      <c r="D39" s="73" t="s">
        <v>132</v>
      </c>
      <c r="E39" s="30"/>
      <c r="F39" s="5"/>
      <c r="G39" s="16">
        <v>27.81</v>
      </c>
      <c r="H39">
        <f t="shared" si="0"/>
        <v>0</v>
      </c>
    </row>
    <row r="40" spans="1:8">
      <c r="A40" s="95" t="s">
        <v>55</v>
      </c>
      <c r="B40" s="95"/>
      <c r="C40" s="15" t="s">
        <v>51</v>
      </c>
      <c r="D40" s="73" t="s">
        <v>52</v>
      </c>
      <c r="E40" s="30"/>
      <c r="F40" s="5"/>
      <c r="G40" s="16">
        <v>53.35</v>
      </c>
      <c r="H40">
        <f t="shared" si="0"/>
        <v>0</v>
      </c>
    </row>
    <row r="41" spans="1:8">
      <c r="A41" s="95"/>
      <c r="B41" s="95"/>
      <c r="C41" s="15" t="s">
        <v>53</v>
      </c>
      <c r="D41" s="73" t="s">
        <v>54</v>
      </c>
      <c r="E41" s="30"/>
      <c r="F41" s="5"/>
      <c r="G41" s="16">
        <v>64.7</v>
      </c>
      <c r="H41">
        <f t="shared" si="0"/>
        <v>0</v>
      </c>
    </row>
    <row r="42" spans="1:8">
      <c r="A42" s="95"/>
      <c r="B42" s="95"/>
      <c r="C42" s="15" t="s">
        <v>56</v>
      </c>
      <c r="D42" s="73" t="s">
        <v>58</v>
      </c>
      <c r="E42" s="30"/>
      <c r="F42" s="5"/>
      <c r="G42" s="16">
        <v>160.05000000000001</v>
      </c>
      <c r="H42">
        <f t="shared" si="0"/>
        <v>0</v>
      </c>
    </row>
    <row r="43" spans="1:8">
      <c r="A43" s="95"/>
      <c r="B43" s="95"/>
      <c r="C43" s="15" t="s">
        <v>57</v>
      </c>
      <c r="D43" s="73" t="s">
        <v>59</v>
      </c>
      <c r="E43" s="30"/>
      <c r="F43" s="5"/>
      <c r="G43" s="16">
        <v>213.4</v>
      </c>
      <c r="H43">
        <f t="shared" si="0"/>
        <v>0</v>
      </c>
    </row>
    <row r="44" spans="1:8">
      <c r="A44" s="95" t="s">
        <v>66</v>
      </c>
      <c r="B44" s="95"/>
      <c r="C44" s="15" t="s">
        <v>65</v>
      </c>
      <c r="D44" s="73" t="s">
        <v>64</v>
      </c>
      <c r="E44" s="30"/>
      <c r="F44" s="5"/>
      <c r="G44" s="16">
        <v>51.49</v>
      </c>
      <c r="H44">
        <f t="shared" si="0"/>
        <v>0</v>
      </c>
    </row>
    <row r="45" spans="1:8">
      <c r="A45" s="95" t="s">
        <v>67</v>
      </c>
      <c r="B45" s="95"/>
      <c r="C45" s="15" t="s">
        <v>68</v>
      </c>
      <c r="D45" s="73" t="s">
        <v>69</v>
      </c>
      <c r="E45" s="30"/>
      <c r="F45" s="5"/>
      <c r="G45" s="16">
        <v>236.06</v>
      </c>
      <c r="H45">
        <f t="shared" si="0"/>
        <v>0</v>
      </c>
    </row>
    <row r="46" spans="1:8">
      <c r="A46" s="95" t="s">
        <v>72</v>
      </c>
      <c r="B46" s="95"/>
      <c r="C46" s="15" t="s">
        <v>71</v>
      </c>
      <c r="D46" s="73" t="s">
        <v>70</v>
      </c>
      <c r="E46" s="30"/>
      <c r="F46" s="5"/>
      <c r="G46" s="16">
        <v>30.86</v>
      </c>
      <c r="H46">
        <f t="shared" si="0"/>
        <v>0</v>
      </c>
    </row>
    <row r="47" spans="1:8">
      <c r="A47" s="95" t="s">
        <v>74</v>
      </c>
      <c r="B47" s="95"/>
      <c r="C47" s="15" t="s">
        <v>73</v>
      </c>
      <c r="D47" s="73" t="s">
        <v>64</v>
      </c>
      <c r="E47" s="30"/>
      <c r="F47" s="5"/>
      <c r="G47" s="16">
        <v>252.34</v>
      </c>
      <c r="H47">
        <f t="shared" si="0"/>
        <v>0</v>
      </c>
    </row>
    <row r="48" spans="1:8">
      <c r="A48" s="95" t="s">
        <v>77</v>
      </c>
      <c r="B48" s="95"/>
      <c r="C48" s="15" t="s">
        <v>78</v>
      </c>
      <c r="D48" s="73" t="s">
        <v>64</v>
      </c>
      <c r="E48" s="30"/>
      <c r="F48" s="5"/>
      <c r="G48" s="16">
        <v>17.190000000000001</v>
      </c>
      <c r="H48">
        <f t="shared" si="0"/>
        <v>0</v>
      </c>
    </row>
    <row r="49" spans="1:8">
      <c r="A49" s="95" t="s">
        <v>79</v>
      </c>
      <c r="B49" s="95"/>
      <c r="C49" s="15" t="s">
        <v>80</v>
      </c>
      <c r="D49" s="73" t="s">
        <v>64</v>
      </c>
      <c r="E49" s="30"/>
      <c r="F49" s="5"/>
      <c r="G49" s="16">
        <v>63.09</v>
      </c>
      <c r="H49">
        <f t="shared" si="0"/>
        <v>0</v>
      </c>
    </row>
    <row r="50" spans="1:8" ht="29" customHeight="1">
      <c r="A50" s="95" t="s">
        <v>81</v>
      </c>
      <c r="B50" s="95"/>
      <c r="C50" s="15" t="s">
        <v>82</v>
      </c>
      <c r="D50" s="73" t="s">
        <v>64</v>
      </c>
      <c r="E50" s="30"/>
      <c r="F50" s="5"/>
      <c r="G50" s="16">
        <v>53.56</v>
      </c>
      <c r="H50">
        <f t="shared" si="0"/>
        <v>0</v>
      </c>
    </row>
    <row r="51" spans="1:8" ht="31" customHeight="1">
      <c r="A51" s="95" t="s">
        <v>83</v>
      </c>
      <c r="B51" s="95"/>
      <c r="C51" s="15" t="s">
        <v>84</v>
      </c>
      <c r="D51" s="73" t="s">
        <v>64</v>
      </c>
      <c r="E51" s="30"/>
      <c r="F51" s="5"/>
      <c r="G51" s="16">
        <v>63.42</v>
      </c>
      <c r="H51">
        <f t="shared" si="0"/>
        <v>0</v>
      </c>
    </row>
    <row r="52" spans="1:8" ht="24">
      <c r="A52" s="95" t="s">
        <v>85</v>
      </c>
      <c r="B52" s="95"/>
      <c r="C52" s="15"/>
      <c r="D52" s="73" t="s">
        <v>124</v>
      </c>
      <c r="E52" s="30"/>
      <c r="F52" s="5"/>
      <c r="G52" s="16">
        <v>17.82</v>
      </c>
      <c r="H52">
        <f t="shared" si="0"/>
        <v>0</v>
      </c>
    </row>
    <row r="53" spans="1:8">
      <c r="A53" s="95" t="s">
        <v>86</v>
      </c>
      <c r="B53" s="95"/>
      <c r="C53" s="15" t="s">
        <v>87</v>
      </c>
      <c r="D53" s="73" t="s">
        <v>88</v>
      </c>
      <c r="E53" s="30"/>
      <c r="F53" s="5"/>
      <c r="G53" s="16">
        <v>3.45</v>
      </c>
      <c r="H53">
        <f t="shared" si="0"/>
        <v>0</v>
      </c>
    </row>
    <row r="54" spans="1:8">
      <c r="A54" s="95"/>
      <c r="B54" s="95"/>
      <c r="C54" s="15" t="s">
        <v>89</v>
      </c>
      <c r="D54" s="73" t="s">
        <v>90</v>
      </c>
      <c r="E54" s="30"/>
      <c r="F54" s="5"/>
      <c r="G54" s="16">
        <v>3.74</v>
      </c>
      <c r="H54">
        <f t="shared" si="0"/>
        <v>0</v>
      </c>
    </row>
    <row r="55" spans="1:8">
      <c r="A55" s="95"/>
      <c r="B55" s="95"/>
      <c r="C55" s="15" t="s">
        <v>91</v>
      </c>
      <c r="D55" s="73" t="s">
        <v>92</v>
      </c>
      <c r="E55" s="30"/>
      <c r="F55" s="5"/>
      <c r="G55" s="16">
        <v>5.69</v>
      </c>
      <c r="H55">
        <f t="shared" si="0"/>
        <v>0</v>
      </c>
    </row>
    <row r="56" spans="1:8">
      <c r="A56" s="95"/>
      <c r="B56" s="95"/>
      <c r="C56" s="15" t="s">
        <v>93</v>
      </c>
      <c r="D56" s="73" t="s">
        <v>94</v>
      </c>
      <c r="E56" s="30"/>
      <c r="F56" s="5"/>
      <c r="G56" s="16">
        <v>8.1999999999999993</v>
      </c>
      <c r="H56">
        <f t="shared" si="0"/>
        <v>0</v>
      </c>
    </row>
    <row r="57" spans="1:8">
      <c r="A57" s="95"/>
      <c r="B57" s="95"/>
      <c r="C57" s="15" t="s">
        <v>95</v>
      </c>
      <c r="D57" s="73" t="s">
        <v>96</v>
      </c>
      <c r="E57" s="30"/>
      <c r="F57" s="5"/>
      <c r="G57" s="16">
        <v>8.9499999999999993</v>
      </c>
      <c r="H57">
        <f t="shared" si="0"/>
        <v>0</v>
      </c>
    </row>
    <row r="58" spans="1:8">
      <c r="A58" s="95"/>
      <c r="B58" s="95"/>
      <c r="C58" s="15" t="s">
        <v>97</v>
      </c>
      <c r="D58" s="73" t="s">
        <v>98</v>
      </c>
      <c r="E58" s="30"/>
      <c r="F58" s="5"/>
      <c r="G58" s="16">
        <v>10.35</v>
      </c>
      <c r="H58">
        <f t="shared" si="0"/>
        <v>0</v>
      </c>
    </row>
    <row r="59" spans="1:8">
      <c r="A59" s="95"/>
      <c r="B59" s="95"/>
      <c r="C59" s="15" t="s">
        <v>99</v>
      </c>
      <c r="D59" s="73" t="s">
        <v>100</v>
      </c>
      <c r="E59" s="30"/>
      <c r="F59" s="5"/>
      <c r="G59" s="16">
        <v>13.8</v>
      </c>
      <c r="H59">
        <f t="shared" si="0"/>
        <v>0</v>
      </c>
    </row>
    <row r="60" spans="1:8">
      <c r="A60" s="95" t="s">
        <v>101</v>
      </c>
      <c r="B60" s="95"/>
      <c r="C60" s="15" t="s">
        <v>103</v>
      </c>
      <c r="D60" s="73" t="s">
        <v>105</v>
      </c>
      <c r="E60" s="30"/>
      <c r="F60" s="5"/>
      <c r="G60" s="16">
        <v>32.25</v>
      </c>
      <c r="H60">
        <f t="shared" si="0"/>
        <v>0</v>
      </c>
    </row>
    <row r="61" spans="1:8">
      <c r="A61" s="95" t="s">
        <v>102</v>
      </c>
      <c r="B61" s="95"/>
      <c r="C61" s="15" t="s">
        <v>104</v>
      </c>
      <c r="D61" s="73" t="s">
        <v>106</v>
      </c>
      <c r="E61" s="30"/>
      <c r="F61" s="5"/>
      <c r="G61" s="16">
        <v>26.73</v>
      </c>
      <c r="H61">
        <f t="shared" si="0"/>
        <v>0</v>
      </c>
    </row>
    <row r="62" spans="1:8">
      <c r="A62" s="5"/>
      <c r="B62" s="7"/>
      <c r="C62" s="8"/>
      <c r="D62" s="9"/>
      <c r="E62" s="10"/>
      <c r="F62" s="1"/>
      <c r="G62" s="1"/>
      <c r="H62" s="49"/>
    </row>
    <row r="63" spans="1:8" ht="17" thickBot="1">
      <c r="A63" s="5"/>
      <c r="B63" s="5"/>
      <c r="C63" s="11"/>
      <c r="D63" s="12"/>
      <c r="E63" s="6"/>
      <c r="F63" s="5"/>
      <c r="G63" s="6"/>
      <c r="H63" s="50"/>
    </row>
    <row r="64" spans="1:8">
      <c r="A64" s="17"/>
      <c r="B64" s="18"/>
      <c r="C64" s="19" t="s">
        <v>115</v>
      </c>
      <c r="D64" s="5"/>
      <c r="E64" s="58"/>
      <c r="F64" s="59"/>
      <c r="G64" s="60"/>
    </row>
    <row r="65" spans="1:7">
      <c r="A65" s="31"/>
      <c r="B65" s="21"/>
      <c r="C65" s="32"/>
      <c r="D65" s="5"/>
      <c r="E65" s="61"/>
      <c r="F65" s="62"/>
      <c r="G65" s="63"/>
    </row>
    <row r="66" spans="1:7">
      <c r="A66" s="20"/>
      <c r="B66" s="21" t="s">
        <v>3</v>
      </c>
      <c r="C66" s="22">
        <f>SUM(H20:H61)</f>
        <v>0</v>
      </c>
      <c r="D66" s="5"/>
      <c r="E66" s="64"/>
      <c r="F66" s="62"/>
      <c r="G66" s="65"/>
    </row>
    <row r="67" spans="1:7">
      <c r="A67" s="20"/>
      <c r="B67" s="23" t="s">
        <v>4</v>
      </c>
      <c r="C67" s="24">
        <v>0</v>
      </c>
      <c r="D67" s="5"/>
      <c r="E67" s="66"/>
      <c r="F67" s="67"/>
      <c r="G67" s="65"/>
    </row>
    <row r="68" spans="1:7">
      <c r="A68" s="20"/>
      <c r="B68" s="21" t="s">
        <v>5</v>
      </c>
      <c r="C68" s="25">
        <f>C66-(C66*C67)</f>
        <v>0</v>
      </c>
      <c r="D68" s="5"/>
      <c r="E68" s="68"/>
      <c r="F68" s="69"/>
      <c r="G68" s="65"/>
    </row>
    <row r="69" spans="1:7">
      <c r="A69" s="20"/>
      <c r="B69" s="21" t="s">
        <v>6</v>
      </c>
      <c r="C69" s="22">
        <f>C68*0.23</f>
        <v>0</v>
      </c>
      <c r="D69" s="5"/>
      <c r="E69" s="68"/>
      <c r="F69" s="69"/>
      <c r="G69" s="65"/>
    </row>
    <row r="70" spans="1:7" ht="17" thickBot="1">
      <c r="A70" s="26"/>
      <c r="B70" s="27" t="s">
        <v>7</v>
      </c>
      <c r="C70" s="28">
        <f>C68+C69</f>
        <v>0</v>
      </c>
      <c r="D70" s="5"/>
      <c r="E70" s="70"/>
      <c r="F70" s="71"/>
      <c r="G70" s="72"/>
    </row>
    <row r="71" spans="1:7">
      <c r="A71" s="5"/>
      <c r="B71" s="5"/>
      <c r="C71" s="7"/>
      <c r="D71" s="13"/>
      <c r="E71" s="29" t="s">
        <v>8</v>
      </c>
      <c r="F71" s="5"/>
      <c r="G71" s="7"/>
    </row>
    <row r="72" spans="1:7">
      <c r="A72" s="5"/>
      <c r="B72" s="5"/>
      <c r="C72" s="5"/>
      <c r="D72" s="5"/>
      <c r="E72" s="5"/>
      <c r="F72" s="5"/>
      <c r="G72" s="5"/>
    </row>
    <row r="73" spans="1:7">
      <c r="A73" s="5"/>
      <c r="B73" s="5"/>
      <c r="C73" s="5"/>
      <c r="D73" s="5"/>
      <c r="E73" s="5"/>
      <c r="F73" s="5"/>
      <c r="G73" s="5"/>
    </row>
  </sheetData>
  <mergeCells count="41">
    <mergeCell ref="C17:F17"/>
    <mergeCell ref="A5:G5"/>
    <mergeCell ref="A7:B7"/>
    <mergeCell ref="C7:F7"/>
    <mergeCell ref="A10:B10"/>
    <mergeCell ref="C10:F10"/>
    <mergeCell ref="A11:B11"/>
    <mergeCell ref="C11:F11"/>
    <mergeCell ref="A12:B12"/>
    <mergeCell ref="C12:F12"/>
    <mergeCell ref="A14:B14"/>
    <mergeCell ref="C14:F14"/>
    <mergeCell ref="C15:F15"/>
    <mergeCell ref="A19:B19"/>
    <mergeCell ref="A20:B23"/>
    <mergeCell ref="A24:B24"/>
    <mergeCell ref="A27:B28"/>
    <mergeCell ref="A29:B30"/>
    <mergeCell ref="A25:B26"/>
    <mergeCell ref="A38:B38"/>
    <mergeCell ref="A39:B39"/>
    <mergeCell ref="A40:B43"/>
    <mergeCell ref="A44:B44"/>
    <mergeCell ref="A31:B31"/>
    <mergeCell ref="A32:B32"/>
    <mergeCell ref="A33:B33"/>
    <mergeCell ref="A35:B35"/>
    <mergeCell ref="A36:B36"/>
    <mergeCell ref="A37:B37"/>
    <mergeCell ref="A34:B34"/>
    <mergeCell ref="A61:B61"/>
    <mergeCell ref="A45:B45"/>
    <mergeCell ref="A46:B46"/>
    <mergeCell ref="A47:B47"/>
    <mergeCell ref="A48:B48"/>
    <mergeCell ref="A49:B49"/>
    <mergeCell ref="A50:B50"/>
    <mergeCell ref="A51:B51"/>
    <mergeCell ref="A52:B52"/>
    <mergeCell ref="A53:B59"/>
    <mergeCell ref="A60:B60"/>
  </mergeCells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23D2F147-C068-0C44-982D-EBBA18A3E45C}">
          <x14:formula1>
            <xm:f>'Kolory pokryć'!$D$2:$D$5</xm:f>
          </x14:formula1>
          <xm:sqref>C17:F17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838AE-247A-9942-9114-5F3DD6C64E51}">
  <dimension ref="A1:H73"/>
  <sheetViews>
    <sheetView topLeftCell="A53" zoomScale="125" zoomScaleNormal="108" workbookViewId="0">
      <selection activeCell="A31" sqref="A31:B31"/>
    </sheetView>
  </sheetViews>
  <sheetFormatPr baseColWidth="10" defaultRowHeight="16"/>
  <cols>
    <col min="1" max="3" width="11.33203125" customWidth="1"/>
    <col min="4" max="4" width="12.1640625" customWidth="1"/>
    <col min="5" max="7" width="11.33203125" customWidth="1"/>
    <col min="8" max="8" width="10.83203125" hidden="1" customWidth="1"/>
  </cols>
  <sheetData>
    <row r="1" spans="1:8">
      <c r="A1" s="5"/>
      <c r="B1" s="5"/>
      <c r="C1" s="5"/>
      <c r="D1" s="5"/>
      <c r="E1" s="5"/>
      <c r="F1" s="5"/>
      <c r="G1" s="5"/>
    </row>
    <row r="2" spans="1:8">
      <c r="A2" s="5"/>
      <c r="B2" s="5"/>
      <c r="C2" s="5"/>
      <c r="D2" s="5"/>
      <c r="E2" s="5"/>
      <c r="F2" s="5"/>
      <c r="G2" s="5"/>
    </row>
    <row r="3" spans="1:8">
      <c r="A3" s="14"/>
      <c r="B3" s="5"/>
      <c r="C3" s="5"/>
      <c r="D3" s="5"/>
      <c r="E3" s="5"/>
      <c r="F3" s="5"/>
      <c r="G3" s="5"/>
    </row>
    <row r="4" spans="1:8">
      <c r="A4" s="14"/>
      <c r="B4" s="5"/>
      <c r="C4" s="5"/>
      <c r="D4" s="5"/>
      <c r="E4" s="5"/>
      <c r="F4" s="5"/>
      <c r="G4" s="5"/>
    </row>
    <row r="5" spans="1:8">
      <c r="A5" s="78" t="s">
        <v>145</v>
      </c>
      <c r="B5" s="78"/>
      <c r="C5" s="78"/>
      <c r="D5" s="78"/>
      <c r="E5" s="78"/>
      <c r="F5" s="78"/>
      <c r="G5" s="78"/>
    </row>
    <row r="6" spans="1:8" ht="17" thickBot="1">
      <c r="A6" s="53"/>
      <c r="B6" s="53"/>
      <c r="C6" s="53"/>
      <c r="D6" s="53"/>
      <c r="E6" s="3"/>
      <c r="F6" s="5"/>
      <c r="G6" s="5"/>
      <c r="H6" s="43"/>
    </row>
    <row r="7" spans="1:8" ht="17" thickBot="1">
      <c r="A7" s="96" t="s">
        <v>119</v>
      </c>
      <c r="B7" s="97"/>
      <c r="C7" s="83"/>
      <c r="D7" s="84"/>
      <c r="E7" s="84"/>
      <c r="F7" s="85"/>
      <c r="G7" s="5"/>
      <c r="H7" s="2"/>
    </row>
    <row r="8" spans="1:8" ht="11" customHeight="1">
      <c r="A8" s="54"/>
      <c r="B8" s="54"/>
      <c r="C8" s="40"/>
      <c r="D8" s="40"/>
      <c r="E8" s="57"/>
      <c r="F8" s="40"/>
      <c r="G8" s="5"/>
      <c r="H8" s="2"/>
    </row>
    <row r="9" spans="1:8" ht="17" thickBot="1">
      <c r="A9" s="54"/>
      <c r="B9" s="41"/>
      <c r="C9" s="35" t="s">
        <v>0</v>
      </c>
      <c r="D9" s="35"/>
      <c r="E9" s="35"/>
      <c r="F9" s="5"/>
      <c r="G9" s="5"/>
      <c r="H9" s="2"/>
    </row>
    <row r="10" spans="1:8">
      <c r="A10" s="96" t="s">
        <v>120</v>
      </c>
      <c r="B10" s="97"/>
      <c r="C10" s="86"/>
      <c r="D10" s="87"/>
      <c r="E10" s="87"/>
      <c r="F10" s="88"/>
      <c r="G10" s="5"/>
      <c r="H10" s="2"/>
    </row>
    <row r="11" spans="1:8">
      <c r="A11" s="96" t="s">
        <v>121</v>
      </c>
      <c r="B11" s="97"/>
      <c r="C11" s="89"/>
      <c r="D11" s="90"/>
      <c r="E11" s="90"/>
      <c r="F11" s="91"/>
      <c r="G11" s="5"/>
      <c r="H11" s="2"/>
    </row>
    <row r="12" spans="1:8" ht="17" thickBot="1">
      <c r="A12" s="96" t="s">
        <v>122</v>
      </c>
      <c r="B12" s="97"/>
      <c r="C12" s="92"/>
      <c r="D12" s="93"/>
      <c r="E12" s="93"/>
      <c r="F12" s="94"/>
      <c r="G12" s="5"/>
      <c r="H12" s="2"/>
    </row>
    <row r="13" spans="1:8" ht="17" thickBot="1">
      <c r="A13" s="54"/>
      <c r="B13" s="41"/>
      <c r="C13" s="55"/>
      <c r="D13" s="4"/>
      <c r="E13" s="4"/>
      <c r="F13" s="5"/>
      <c r="G13" s="5"/>
    </row>
    <row r="14" spans="1:8" ht="30" customHeight="1" thickBot="1">
      <c r="A14" s="98" t="s">
        <v>125</v>
      </c>
      <c r="B14" s="99"/>
      <c r="C14" s="79" t="str">
        <f ca="1">YEAR(TODAY())&amp;"-"&amp;IF(LEN(MONTH(TODAY()))&gt;1,MONTH(TODAY()),"0"&amp;MONTH(TODAY()))&amp;"-"&amp;DAY(TODAY())</f>
        <v>2025-08-1</v>
      </c>
      <c r="D14" s="80"/>
      <c r="E14" s="80"/>
      <c r="F14" s="81"/>
      <c r="G14" s="3"/>
      <c r="H14" s="45"/>
    </row>
    <row r="15" spans="1:8">
      <c r="A15" s="5"/>
      <c r="B15" s="5"/>
      <c r="C15" s="82" t="s">
        <v>1</v>
      </c>
      <c r="D15" s="82"/>
      <c r="E15" s="82"/>
      <c r="F15" s="82"/>
      <c r="G15" s="3"/>
      <c r="H15" s="45"/>
    </row>
    <row r="16" spans="1:8" ht="12" customHeight="1" thickBot="1">
      <c r="A16" s="54"/>
      <c r="B16" s="36"/>
      <c r="C16" s="34"/>
      <c r="D16" s="34"/>
      <c r="E16" s="34"/>
      <c r="F16" s="34"/>
      <c r="G16" s="5"/>
      <c r="H16" s="45"/>
    </row>
    <row r="17" spans="1:8" ht="29" customHeight="1" thickBot="1">
      <c r="A17" s="54"/>
      <c r="B17" s="36" t="s">
        <v>123</v>
      </c>
      <c r="C17" s="75"/>
      <c r="D17" s="76"/>
      <c r="E17" s="76"/>
      <c r="F17" s="77"/>
      <c r="G17" s="5"/>
      <c r="H17" s="45"/>
    </row>
    <row r="18" spans="1:8" ht="22" customHeight="1">
      <c r="A18" s="5"/>
      <c r="B18" s="54"/>
      <c r="C18" s="5"/>
      <c r="D18" s="5"/>
      <c r="E18" s="5"/>
      <c r="F18" s="5"/>
      <c r="G18" s="5"/>
      <c r="H18" s="45"/>
    </row>
    <row r="19" spans="1:8" ht="24">
      <c r="A19" s="100" t="s">
        <v>17</v>
      </c>
      <c r="B19" s="100"/>
      <c r="C19" s="37" t="s">
        <v>18</v>
      </c>
      <c r="D19" s="38" t="s">
        <v>16</v>
      </c>
      <c r="E19" s="37" t="s">
        <v>19</v>
      </c>
      <c r="F19" s="39"/>
      <c r="G19" s="56" t="s">
        <v>2</v>
      </c>
    </row>
    <row r="20" spans="1:8" ht="24">
      <c r="A20" s="95" t="s">
        <v>15</v>
      </c>
      <c r="B20" s="95"/>
      <c r="C20" s="15" t="s">
        <v>9</v>
      </c>
      <c r="D20" s="33" t="s">
        <v>128</v>
      </c>
      <c r="E20" s="30"/>
      <c r="F20" s="5"/>
      <c r="G20" s="16">
        <v>49.19</v>
      </c>
      <c r="H20">
        <f t="shared" ref="H20:H61" si="0">E20*G20</f>
        <v>0</v>
      </c>
    </row>
    <row r="21" spans="1:8">
      <c r="A21" s="95"/>
      <c r="B21" s="95"/>
      <c r="C21" s="15" t="s">
        <v>10</v>
      </c>
      <c r="D21" s="73" t="s">
        <v>129</v>
      </c>
      <c r="E21" s="30"/>
      <c r="F21" s="5"/>
      <c r="G21" s="16">
        <v>86.27</v>
      </c>
      <c r="H21">
        <f t="shared" si="0"/>
        <v>0</v>
      </c>
    </row>
    <row r="22" spans="1:8">
      <c r="A22" s="95"/>
      <c r="B22" s="95"/>
      <c r="C22" s="15" t="s">
        <v>11</v>
      </c>
      <c r="D22" s="73" t="s">
        <v>130</v>
      </c>
      <c r="E22" s="30"/>
      <c r="F22" s="5"/>
      <c r="G22" s="16">
        <v>121.31</v>
      </c>
      <c r="H22">
        <f t="shared" si="0"/>
        <v>0</v>
      </c>
    </row>
    <row r="23" spans="1:8">
      <c r="A23" s="95"/>
      <c r="B23" s="95"/>
      <c r="C23" s="15" t="s">
        <v>12</v>
      </c>
      <c r="D23" s="73" t="s">
        <v>131</v>
      </c>
      <c r="E23" s="30"/>
      <c r="F23" s="5"/>
      <c r="G23" s="16">
        <v>167.4</v>
      </c>
      <c r="H23">
        <f t="shared" si="0"/>
        <v>0</v>
      </c>
    </row>
    <row r="24" spans="1:8">
      <c r="A24" s="95" t="s">
        <v>135</v>
      </c>
      <c r="B24" s="95"/>
      <c r="C24" s="15" t="s">
        <v>13</v>
      </c>
      <c r="D24" s="73" t="s">
        <v>132</v>
      </c>
      <c r="E24" s="30"/>
      <c r="F24" s="5"/>
      <c r="G24" s="16">
        <v>33.14</v>
      </c>
      <c r="H24">
        <f t="shared" si="0"/>
        <v>0</v>
      </c>
    </row>
    <row r="25" spans="1:8">
      <c r="A25" s="101" t="s">
        <v>28</v>
      </c>
      <c r="B25" s="102"/>
      <c r="C25" s="15" t="s">
        <v>14</v>
      </c>
      <c r="D25" s="73" t="s">
        <v>136</v>
      </c>
      <c r="E25" s="30"/>
      <c r="F25" s="5"/>
      <c r="G25" s="16">
        <v>57.32</v>
      </c>
      <c r="H25">
        <f t="shared" si="0"/>
        <v>0</v>
      </c>
    </row>
    <row r="26" spans="1:8">
      <c r="A26" s="95" t="s">
        <v>29</v>
      </c>
      <c r="B26" s="95"/>
      <c r="C26" s="15" t="s">
        <v>26</v>
      </c>
      <c r="D26" s="73" t="s">
        <v>133</v>
      </c>
      <c r="E26" s="30"/>
      <c r="F26" s="5"/>
      <c r="G26" s="16">
        <v>185.2</v>
      </c>
      <c r="H26">
        <f t="shared" si="0"/>
        <v>0</v>
      </c>
    </row>
    <row r="27" spans="1:8" ht="24">
      <c r="A27" s="95"/>
      <c r="B27" s="95"/>
      <c r="C27" s="15" t="s">
        <v>27</v>
      </c>
      <c r="D27" s="73" t="s">
        <v>134</v>
      </c>
      <c r="E27" s="30"/>
      <c r="F27" s="5"/>
      <c r="G27" s="16">
        <v>269.5</v>
      </c>
      <c r="H27">
        <f t="shared" si="0"/>
        <v>0</v>
      </c>
    </row>
    <row r="28" spans="1:8">
      <c r="A28" s="95" t="s">
        <v>30</v>
      </c>
      <c r="B28" s="95"/>
      <c r="C28" s="15" t="s">
        <v>31</v>
      </c>
      <c r="D28" s="73" t="s">
        <v>133</v>
      </c>
      <c r="E28" s="30"/>
      <c r="F28" s="5"/>
      <c r="G28" s="16">
        <v>185.2</v>
      </c>
      <c r="H28">
        <f t="shared" si="0"/>
        <v>0</v>
      </c>
    </row>
    <row r="29" spans="1:8" ht="24">
      <c r="A29" s="95"/>
      <c r="B29" s="95"/>
      <c r="C29" s="15" t="s">
        <v>32</v>
      </c>
      <c r="D29" s="73" t="s">
        <v>134</v>
      </c>
      <c r="E29" s="30"/>
      <c r="F29" s="5"/>
      <c r="G29" s="16">
        <v>269.5</v>
      </c>
      <c r="H29">
        <f t="shared" si="0"/>
        <v>0</v>
      </c>
    </row>
    <row r="30" spans="1:8">
      <c r="A30" s="95" t="s">
        <v>36</v>
      </c>
      <c r="B30" s="95"/>
      <c r="C30" s="15" t="s">
        <v>35</v>
      </c>
      <c r="D30" s="73" t="s">
        <v>132</v>
      </c>
      <c r="E30" s="30"/>
      <c r="F30" s="5"/>
      <c r="G30" s="16">
        <v>15.44</v>
      </c>
      <c r="H30">
        <f t="shared" si="0"/>
        <v>0</v>
      </c>
    </row>
    <row r="31" spans="1:8" ht="22" customHeight="1">
      <c r="A31" s="95" t="s">
        <v>37</v>
      </c>
      <c r="B31" s="95"/>
      <c r="C31" s="15" t="s">
        <v>38</v>
      </c>
      <c r="D31" s="73" t="s">
        <v>132</v>
      </c>
      <c r="E31" s="30"/>
      <c r="F31" s="5"/>
      <c r="G31" s="16">
        <v>12.18</v>
      </c>
      <c r="H31">
        <f t="shared" si="0"/>
        <v>0</v>
      </c>
    </row>
    <row r="32" spans="1:8">
      <c r="A32" s="95" t="s">
        <v>39</v>
      </c>
      <c r="B32" s="95"/>
      <c r="C32" s="15" t="s">
        <v>40</v>
      </c>
      <c r="D32" s="73" t="s">
        <v>132</v>
      </c>
      <c r="E32" s="30"/>
      <c r="F32" s="5"/>
      <c r="G32" s="16">
        <v>17.71</v>
      </c>
      <c r="H32">
        <f t="shared" si="0"/>
        <v>0</v>
      </c>
    </row>
    <row r="33" spans="1:8">
      <c r="A33" s="95" t="s">
        <v>138</v>
      </c>
      <c r="B33" s="95"/>
      <c r="C33" s="15" t="s">
        <v>139</v>
      </c>
      <c r="D33" s="73" t="s">
        <v>132</v>
      </c>
      <c r="E33" s="30"/>
      <c r="F33" s="5"/>
      <c r="G33" s="16">
        <v>16.57</v>
      </c>
      <c r="H33">
        <f t="shared" si="0"/>
        <v>0</v>
      </c>
    </row>
    <row r="34" spans="1:8">
      <c r="A34" s="95" t="s">
        <v>41</v>
      </c>
      <c r="B34" s="95"/>
      <c r="C34" s="15" t="s">
        <v>42</v>
      </c>
      <c r="D34" s="73" t="s">
        <v>132</v>
      </c>
      <c r="E34" s="30"/>
      <c r="F34" s="5"/>
      <c r="G34" s="16">
        <v>16.36</v>
      </c>
      <c r="H34">
        <f t="shared" si="0"/>
        <v>0</v>
      </c>
    </row>
    <row r="35" spans="1:8" ht="26" customHeight="1">
      <c r="A35" s="95" t="s">
        <v>43</v>
      </c>
      <c r="B35" s="95"/>
      <c r="C35" s="15" t="s">
        <v>44</v>
      </c>
      <c r="D35" s="73" t="s">
        <v>132</v>
      </c>
      <c r="E35" s="30"/>
      <c r="F35" s="5"/>
      <c r="G35" s="16">
        <v>19.8</v>
      </c>
      <c r="H35">
        <f t="shared" si="0"/>
        <v>0</v>
      </c>
    </row>
    <row r="36" spans="1:8" ht="31" customHeight="1">
      <c r="A36" s="95" t="s">
        <v>45</v>
      </c>
      <c r="B36" s="95"/>
      <c r="C36" s="15" t="s">
        <v>47</v>
      </c>
      <c r="D36" s="73" t="s">
        <v>132</v>
      </c>
      <c r="E36" s="30"/>
      <c r="F36" s="5"/>
      <c r="G36" s="16">
        <v>22.18</v>
      </c>
      <c r="H36">
        <f t="shared" si="0"/>
        <v>0</v>
      </c>
    </row>
    <row r="37" spans="1:8" ht="35" customHeight="1">
      <c r="A37" s="95" t="s">
        <v>46</v>
      </c>
      <c r="B37" s="95"/>
      <c r="C37" s="15" t="s">
        <v>48</v>
      </c>
      <c r="D37" s="73" t="s">
        <v>132</v>
      </c>
      <c r="E37" s="30"/>
      <c r="F37" s="5"/>
      <c r="G37" s="16">
        <v>26.42</v>
      </c>
      <c r="H37">
        <f t="shared" si="0"/>
        <v>0</v>
      </c>
    </row>
    <row r="38" spans="1:8" ht="30" customHeight="1">
      <c r="A38" s="95" t="s">
        <v>50</v>
      </c>
      <c r="B38" s="95"/>
      <c r="C38" s="15" t="s">
        <v>49</v>
      </c>
      <c r="D38" s="73" t="s">
        <v>132</v>
      </c>
      <c r="E38" s="30"/>
      <c r="F38" s="5"/>
      <c r="G38" s="16">
        <v>26.54</v>
      </c>
      <c r="H38">
        <f t="shared" si="0"/>
        <v>0</v>
      </c>
    </row>
    <row r="39" spans="1:8">
      <c r="A39" s="95" t="s">
        <v>55</v>
      </c>
      <c r="B39" s="95"/>
      <c r="C39" s="15" t="s">
        <v>51</v>
      </c>
      <c r="D39" s="73" t="s">
        <v>52</v>
      </c>
      <c r="E39" s="30"/>
      <c r="F39" s="5"/>
      <c r="G39" s="16">
        <v>52.87</v>
      </c>
      <c r="H39">
        <f t="shared" si="0"/>
        <v>0</v>
      </c>
    </row>
    <row r="40" spans="1:8">
      <c r="A40" s="95"/>
      <c r="B40" s="95"/>
      <c r="C40" s="15" t="s">
        <v>53</v>
      </c>
      <c r="D40" s="73" t="s">
        <v>54</v>
      </c>
      <c r="E40" s="30"/>
      <c r="F40" s="5"/>
      <c r="G40" s="16">
        <v>64.150000000000006</v>
      </c>
      <c r="H40">
        <f t="shared" si="0"/>
        <v>0</v>
      </c>
    </row>
    <row r="41" spans="1:8">
      <c r="A41" s="95"/>
      <c r="B41" s="95"/>
      <c r="C41" s="15" t="s">
        <v>56</v>
      </c>
      <c r="D41" s="73" t="s">
        <v>58</v>
      </c>
      <c r="E41" s="30"/>
      <c r="F41" s="5"/>
      <c r="G41" s="16">
        <v>158.6</v>
      </c>
      <c r="H41">
        <f t="shared" si="0"/>
        <v>0</v>
      </c>
    </row>
    <row r="42" spans="1:8">
      <c r="A42" s="95"/>
      <c r="B42" s="95"/>
      <c r="C42" s="15" t="s">
        <v>57</v>
      </c>
      <c r="D42" s="73" t="s">
        <v>59</v>
      </c>
      <c r="E42" s="30"/>
      <c r="F42" s="5"/>
      <c r="G42" s="16">
        <v>211.46</v>
      </c>
      <c r="H42">
        <f t="shared" si="0"/>
        <v>0</v>
      </c>
    </row>
    <row r="43" spans="1:8">
      <c r="A43" s="95" t="s">
        <v>60</v>
      </c>
      <c r="B43" s="95"/>
      <c r="C43" s="15" t="s">
        <v>61</v>
      </c>
      <c r="D43" s="73"/>
      <c r="E43" s="30"/>
      <c r="F43" s="5"/>
      <c r="G43" s="16">
        <v>14.92</v>
      </c>
      <c r="H43">
        <f t="shared" si="0"/>
        <v>0</v>
      </c>
    </row>
    <row r="44" spans="1:8">
      <c r="A44" s="95" t="s">
        <v>66</v>
      </c>
      <c r="B44" s="95"/>
      <c r="C44" s="15" t="s">
        <v>65</v>
      </c>
      <c r="D44" s="73" t="s">
        <v>64</v>
      </c>
      <c r="E44" s="30"/>
      <c r="F44" s="5"/>
      <c r="G44" s="16">
        <v>51.02</v>
      </c>
      <c r="H44">
        <f t="shared" si="0"/>
        <v>0</v>
      </c>
    </row>
    <row r="45" spans="1:8">
      <c r="A45" s="95" t="s">
        <v>67</v>
      </c>
      <c r="B45" s="95"/>
      <c r="C45" s="15" t="s">
        <v>68</v>
      </c>
      <c r="D45" s="73" t="s">
        <v>69</v>
      </c>
      <c r="E45" s="30"/>
      <c r="F45" s="5"/>
      <c r="G45" s="16">
        <v>233.91</v>
      </c>
      <c r="H45">
        <f t="shared" si="0"/>
        <v>0</v>
      </c>
    </row>
    <row r="46" spans="1:8">
      <c r="A46" s="95" t="s">
        <v>72</v>
      </c>
      <c r="B46" s="95"/>
      <c r="C46" s="15" t="s">
        <v>71</v>
      </c>
      <c r="D46" s="73" t="s">
        <v>70</v>
      </c>
      <c r="E46" s="30"/>
      <c r="F46" s="5"/>
      <c r="G46" s="16">
        <v>30.57</v>
      </c>
      <c r="H46">
        <f t="shared" si="0"/>
        <v>0</v>
      </c>
    </row>
    <row r="47" spans="1:8">
      <c r="A47" s="95" t="s">
        <v>74</v>
      </c>
      <c r="B47" s="95"/>
      <c r="C47" s="15" t="s">
        <v>73</v>
      </c>
      <c r="D47" s="73" t="s">
        <v>64</v>
      </c>
      <c r="E47" s="30"/>
      <c r="F47" s="5"/>
      <c r="G47" s="16">
        <v>250.05</v>
      </c>
      <c r="H47">
        <f t="shared" si="0"/>
        <v>0</v>
      </c>
    </row>
    <row r="48" spans="1:8">
      <c r="A48" s="95" t="s">
        <v>150</v>
      </c>
      <c r="B48" s="95"/>
      <c r="C48" s="15" t="s">
        <v>78</v>
      </c>
      <c r="D48" s="73" t="s">
        <v>64</v>
      </c>
      <c r="E48" s="30"/>
      <c r="F48" s="5"/>
      <c r="G48" s="16">
        <v>17.04</v>
      </c>
      <c r="H48">
        <f t="shared" si="0"/>
        <v>0</v>
      </c>
    </row>
    <row r="49" spans="1:8">
      <c r="A49" s="95" t="s">
        <v>79</v>
      </c>
      <c r="B49" s="95"/>
      <c r="C49" s="15" t="s">
        <v>80</v>
      </c>
      <c r="D49" s="73" t="s">
        <v>64</v>
      </c>
      <c r="E49" s="30"/>
      <c r="F49" s="5"/>
      <c r="G49" s="16">
        <v>63.09</v>
      </c>
      <c r="H49">
        <f t="shared" si="0"/>
        <v>0</v>
      </c>
    </row>
    <row r="50" spans="1:8" ht="29" customHeight="1">
      <c r="A50" s="95" t="s">
        <v>81</v>
      </c>
      <c r="B50" s="95"/>
      <c r="C50" s="15" t="s">
        <v>82</v>
      </c>
      <c r="D50" s="73" t="s">
        <v>64</v>
      </c>
      <c r="E50" s="30"/>
      <c r="F50" s="5"/>
      <c r="G50" s="16">
        <v>53.56</v>
      </c>
      <c r="H50">
        <f t="shared" si="0"/>
        <v>0</v>
      </c>
    </row>
    <row r="51" spans="1:8" ht="31" customHeight="1">
      <c r="A51" s="95" t="s">
        <v>83</v>
      </c>
      <c r="B51" s="95"/>
      <c r="C51" s="15" t="s">
        <v>84</v>
      </c>
      <c r="D51" s="73" t="s">
        <v>64</v>
      </c>
      <c r="E51" s="30"/>
      <c r="F51" s="5"/>
      <c r="G51" s="16">
        <v>63.42</v>
      </c>
      <c r="H51">
        <f t="shared" si="0"/>
        <v>0</v>
      </c>
    </row>
    <row r="52" spans="1:8" ht="24">
      <c r="A52" s="95" t="s">
        <v>85</v>
      </c>
      <c r="B52" s="95"/>
      <c r="C52" s="15"/>
      <c r="D52" s="73" t="s">
        <v>124</v>
      </c>
      <c r="E52" s="30"/>
      <c r="F52" s="5"/>
      <c r="G52" s="16">
        <v>17.82</v>
      </c>
      <c r="H52">
        <f t="shared" si="0"/>
        <v>0</v>
      </c>
    </row>
    <row r="53" spans="1:8">
      <c r="A53" s="95" t="s">
        <v>86</v>
      </c>
      <c r="B53" s="95"/>
      <c r="C53" s="15" t="s">
        <v>87</v>
      </c>
      <c r="D53" s="73" t="s">
        <v>88</v>
      </c>
      <c r="E53" s="30"/>
      <c r="F53" s="5"/>
      <c r="G53" s="16">
        <v>3.45</v>
      </c>
      <c r="H53">
        <f t="shared" si="0"/>
        <v>0</v>
      </c>
    </row>
    <row r="54" spans="1:8">
      <c r="A54" s="95"/>
      <c r="B54" s="95"/>
      <c r="C54" s="15" t="s">
        <v>89</v>
      </c>
      <c r="D54" s="73" t="s">
        <v>90</v>
      </c>
      <c r="E54" s="30"/>
      <c r="F54" s="5"/>
      <c r="G54" s="16">
        <v>3.74</v>
      </c>
      <c r="H54">
        <f t="shared" si="0"/>
        <v>0</v>
      </c>
    </row>
    <row r="55" spans="1:8">
      <c r="A55" s="95"/>
      <c r="B55" s="95"/>
      <c r="C55" s="15" t="s">
        <v>91</v>
      </c>
      <c r="D55" s="73" t="s">
        <v>92</v>
      </c>
      <c r="E55" s="30"/>
      <c r="F55" s="5"/>
      <c r="G55" s="16">
        <v>5.69</v>
      </c>
      <c r="H55">
        <f t="shared" si="0"/>
        <v>0</v>
      </c>
    </row>
    <row r="56" spans="1:8">
      <c r="A56" s="95"/>
      <c r="B56" s="95"/>
      <c r="C56" s="15" t="s">
        <v>93</v>
      </c>
      <c r="D56" s="73" t="s">
        <v>94</v>
      </c>
      <c r="E56" s="30"/>
      <c r="F56" s="5"/>
      <c r="G56" s="16">
        <v>8.1999999999999993</v>
      </c>
      <c r="H56">
        <f t="shared" si="0"/>
        <v>0</v>
      </c>
    </row>
    <row r="57" spans="1:8">
      <c r="A57" s="95"/>
      <c r="B57" s="95"/>
      <c r="C57" s="15" t="s">
        <v>95</v>
      </c>
      <c r="D57" s="73" t="s">
        <v>96</v>
      </c>
      <c r="E57" s="30"/>
      <c r="F57" s="5"/>
      <c r="G57" s="16">
        <v>8.9499999999999993</v>
      </c>
      <c r="H57">
        <f t="shared" si="0"/>
        <v>0</v>
      </c>
    </row>
    <row r="58" spans="1:8">
      <c r="A58" s="95"/>
      <c r="B58" s="95"/>
      <c r="C58" s="15" t="s">
        <v>97</v>
      </c>
      <c r="D58" s="73" t="s">
        <v>98</v>
      </c>
      <c r="E58" s="30"/>
      <c r="F58" s="5"/>
      <c r="G58" s="16">
        <v>10.35</v>
      </c>
      <c r="H58">
        <f t="shared" si="0"/>
        <v>0</v>
      </c>
    </row>
    <row r="59" spans="1:8">
      <c r="A59" s="95"/>
      <c r="B59" s="95"/>
      <c r="C59" s="15" t="s">
        <v>99</v>
      </c>
      <c r="D59" s="73" t="s">
        <v>100</v>
      </c>
      <c r="E59" s="30"/>
      <c r="F59" s="5"/>
      <c r="G59" s="16">
        <v>13.8</v>
      </c>
      <c r="H59">
        <f t="shared" si="0"/>
        <v>0</v>
      </c>
    </row>
    <row r="60" spans="1:8">
      <c r="A60" s="95" t="s">
        <v>101</v>
      </c>
      <c r="B60" s="95"/>
      <c r="C60" s="15" t="s">
        <v>103</v>
      </c>
      <c r="D60" s="73" t="s">
        <v>105</v>
      </c>
      <c r="E60" s="30"/>
      <c r="F60" s="5"/>
      <c r="G60" s="16">
        <v>32.25</v>
      </c>
      <c r="H60">
        <f t="shared" si="0"/>
        <v>0</v>
      </c>
    </row>
    <row r="61" spans="1:8">
      <c r="A61" s="95" t="s">
        <v>102</v>
      </c>
      <c r="B61" s="95"/>
      <c r="C61" s="15" t="s">
        <v>104</v>
      </c>
      <c r="D61" s="73" t="s">
        <v>106</v>
      </c>
      <c r="E61" s="30"/>
      <c r="F61" s="5"/>
      <c r="G61" s="16">
        <v>26.73</v>
      </c>
      <c r="H61">
        <f t="shared" si="0"/>
        <v>0</v>
      </c>
    </row>
    <row r="62" spans="1:8">
      <c r="A62" s="5"/>
      <c r="B62" s="7"/>
      <c r="C62" s="8"/>
      <c r="D62" s="9"/>
      <c r="E62" s="10"/>
      <c r="F62" s="1"/>
      <c r="G62" s="1"/>
      <c r="H62" s="49"/>
    </row>
    <row r="63" spans="1:8" ht="17" thickBot="1">
      <c r="A63" s="5"/>
      <c r="B63" s="5"/>
      <c r="C63" s="11"/>
      <c r="D63" s="12"/>
      <c r="E63" s="6"/>
      <c r="F63" s="5"/>
      <c r="G63" s="6"/>
      <c r="H63" s="50"/>
    </row>
    <row r="64" spans="1:8">
      <c r="A64" s="17"/>
      <c r="B64" s="18"/>
      <c r="C64" s="19" t="s">
        <v>115</v>
      </c>
      <c r="D64" s="5"/>
      <c r="E64" s="58"/>
      <c r="F64" s="59"/>
      <c r="G64" s="60"/>
    </row>
    <row r="65" spans="1:8">
      <c r="A65" s="31"/>
      <c r="B65" s="21"/>
      <c r="C65" s="32"/>
      <c r="D65" s="5"/>
      <c r="E65" s="61"/>
      <c r="F65" s="62"/>
      <c r="G65" s="63"/>
    </row>
    <row r="66" spans="1:8">
      <c r="A66" s="20"/>
      <c r="B66" s="21" t="s">
        <v>3</v>
      </c>
      <c r="C66" s="22">
        <f>SUM(H20:H61)</f>
        <v>0</v>
      </c>
      <c r="D66" s="5"/>
      <c r="E66" s="64"/>
      <c r="F66" s="62"/>
      <c r="G66" s="65"/>
    </row>
    <row r="67" spans="1:8">
      <c r="A67" s="20"/>
      <c r="B67" s="23" t="s">
        <v>4</v>
      </c>
      <c r="C67" s="24">
        <v>0</v>
      </c>
      <c r="D67" s="5"/>
      <c r="E67" s="66"/>
      <c r="F67" s="67"/>
      <c r="G67" s="65"/>
    </row>
    <row r="68" spans="1:8">
      <c r="A68" s="20"/>
      <c r="B68" s="21" t="s">
        <v>5</v>
      </c>
      <c r="C68" s="25">
        <f>C66-(C66*C67)</f>
        <v>0</v>
      </c>
      <c r="D68" s="5"/>
      <c r="E68" s="68"/>
      <c r="F68" s="69"/>
      <c r="G68" s="65"/>
    </row>
    <row r="69" spans="1:8">
      <c r="A69" s="20"/>
      <c r="B69" s="21" t="s">
        <v>6</v>
      </c>
      <c r="C69" s="22">
        <f>C68*0.23</f>
        <v>0</v>
      </c>
      <c r="D69" s="5"/>
      <c r="E69" s="68"/>
      <c r="F69" s="69"/>
      <c r="G69" s="65"/>
      <c r="H69" s="74"/>
    </row>
    <row r="70" spans="1:8" ht="17" thickBot="1">
      <c r="A70" s="26"/>
      <c r="B70" s="27" t="s">
        <v>7</v>
      </c>
      <c r="C70" s="28">
        <f>C68+C69</f>
        <v>0</v>
      </c>
      <c r="D70" s="5"/>
      <c r="E70" s="70"/>
      <c r="F70" s="71"/>
      <c r="G70" s="72"/>
    </row>
    <row r="71" spans="1:8">
      <c r="A71" s="5"/>
      <c r="B71" s="5"/>
      <c r="C71" s="7"/>
      <c r="D71" s="13"/>
      <c r="E71" s="29" t="s">
        <v>8</v>
      </c>
      <c r="F71" s="5"/>
      <c r="G71" s="7"/>
    </row>
    <row r="72" spans="1:8">
      <c r="A72" s="5"/>
      <c r="B72" s="5"/>
      <c r="C72" s="5"/>
      <c r="D72" s="5"/>
      <c r="E72" s="5"/>
      <c r="F72" s="5"/>
      <c r="G72" s="5"/>
    </row>
    <row r="73" spans="1:8">
      <c r="A73" s="5"/>
      <c r="B73" s="5"/>
      <c r="C73" s="5"/>
      <c r="D73" s="5"/>
      <c r="E73" s="5"/>
      <c r="F73" s="5"/>
      <c r="G73" s="5"/>
    </row>
  </sheetData>
  <mergeCells count="42">
    <mergeCell ref="C17:F17"/>
    <mergeCell ref="A5:G5"/>
    <mergeCell ref="A7:B7"/>
    <mergeCell ref="C7:F7"/>
    <mergeCell ref="A10:B10"/>
    <mergeCell ref="C10:F10"/>
    <mergeCell ref="A11:B11"/>
    <mergeCell ref="C11:F11"/>
    <mergeCell ref="A12:B12"/>
    <mergeCell ref="C12:F12"/>
    <mergeCell ref="A14:B14"/>
    <mergeCell ref="C14:F14"/>
    <mergeCell ref="C15:F15"/>
    <mergeCell ref="A35:B35"/>
    <mergeCell ref="A19:B19"/>
    <mergeCell ref="A20:B23"/>
    <mergeCell ref="A24:B24"/>
    <mergeCell ref="A25:B25"/>
    <mergeCell ref="A26:B27"/>
    <mergeCell ref="A28:B29"/>
    <mergeCell ref="A30:B30"/>
    <mergeCell ref="A31:B31"/>
    <mergeCell ref="A32:B32"/>
    <mergeCell ref="A33:B33"/>
    <mergeCell ref="A34:B34"/>
    <mergeCell ref="A36:B36"/>
    <mergeCell ref="A37:B37"/>
    <mergeCell ref="A38:B38"/>
    <mergeCell ref="A39:B42"/>
    <mergeCell ref="A43:B43"/>
    <mergeCell ref="A44:B44"/>
    <mergeCell ref="A45:B45"/>
    <mergeCell ref="A46:B46"/>
    <mergeCell ref="A47:B47"/>
    <mergeCell ref="A48:B48"/>
    <mergeCell ref="A61:B61"/>
    <mergeCell ref="A49:B49"/>
    <mergeCell ref="A50:B50"/>
    <mergeCell ref="A51:B51"/>
    <mergeCell ref="A52:B52"/>
    <mergeCell ref="A53:B59"/>
    <mergeCell ref="A60:B60"/>
  </mergeCells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9E2161AA-FD4B-7545-92E2-6EB4F9840BB8}">
          <x14:formula1>
            <xm:f>'Kolory pokryć'!$E$2:$E$5</xm:f>
          </x14:formula1>
          <xm:sqref>C17:F17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BC423-C691-F04A-A92C-A5D6BB5AA9BA}">
  <dimension ref="A1:E10"/>
  <sheetViews>
    <sheetView workbookViewId="0">
      <selection activeCell="C10" sqref="C10"/>
    </sheetView>
  </sheetViews>
  <sheetFormatPr baseColWidth="10" defaultRowHeight="16"/>
  <sheetData>
    <row r="1" spans="1:5">
      <c r="A1">
        <v>125</v>
      </c>
      <c r="B1" t="s">
        <v>126</v>
      </c>
      <c r="C1">
        <v>150</v>
      </c>
      <c r="D1" t="s">
        <v>140</v>
      </c>
      <c r="E1" t="s">
        <v>146</v>
      </c>
    </row>
    <row r="3" spans="1:5">
      <c r="A3" t="s">
        <v>107</v>
      </c>
      <c r="B3" t="s">
        <v>141</v>
      </c>
      <c r="C3" t="s">
        <v>107</v>
      </c>
      <c r="D3" t="s">
        <v>141</v>
      </c>
      <c r="E3" t="s">
        <v>147</v>
      </c>
    </row>
    <row r="4" spans="1:5">
      <c r="A4" t="s">
        <v>108</v>
      </c>
      <c r="B4" t="s">
        <v>143</v>
      </c>
      <c r="C4" t="s">
        <v>108</v>
      </c>
      <c r="D4" t="s">
        <v>142</v>
      </c>
      <c r="E4" t="s">
        <v>148</v>
      </c>
    </row>
    <row r="5" spans="1:5">
      <c r="A5" t="s">
        <v>109</v>
      </c>
      <c r="C5" t="s">
        <v>109</v>
      </c>
      <c r="D5" t="s">
        <v>117</v>
      </c>
      <c r="E5" t="s">
        <v>149</v>
      </c>
    </row>
    <row r="6" spans="1:5">
      <c r="A6" t="s">
        <v>110</v>
      </c>
      <c r="C6" t="s">
        <v>110</v>
      </c>
    </row>
    <row r="7" spans="1:5">
      <c r="A7" t="s">
        <v>111</v>
      </c>
      <c r="C7" t="s">
        <v>111</v>
      </c>
    </row>
    <row r="8" spans="1:5">
      <c r="A8" t="s">
        <v>112</v>
      </c>
      <c r="C8" t="s">
        <v>112</v>
      </c>
    </row>
    <row r="9" spans="1:5">
      <c r="A9" t="s">
        <v>113</v>
      </c>
      <c r="C9" t="s">
        <v>113</v>
      </c>
    </row>
    <row r="10" spans="1:5">
      <c r="A10" t="s">
        <v>114</v>
      </c>
      <c r="C10" t="s">
        <v>114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Victoria 125</vt:lpstr>
      <vt:lpstr>Victoria 125 Metalic</vt:lpstr>
      <vt:lpstr>Victoria 150</vt:lpstr>
      <vt:lpstr>Victoria 150 Metalic</vt:lpstr>
      <vt:lpstr>Victoria 150 Superior Matta</vt:lpstr>
      <vt:lpstr>Kolory pokryć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Dudzic</dc:creator>
  <cp:lastModifiedBy>Marcin Dudzic</cp:lastModifiedBy>
  <cp:lastPrinted>2025-07-25T12:34:43Z</cp:lastPrinted>
  <dcterms:created xsi:type="dcterms:W3CDTF">2025-07-25T07:48:28Z</dcterms:created>
  <dcterms:modified xsi:type="dcterms:W3CDTF">2025-08-01T07:49:38Z</dcterms:modified>
</cp:coreProperties>
</file>